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170" windowHeight="6120"/>
  </bookViews>
  <sheets>
    <sheet name="Giornate" sheetId="1" r:id="rId1"/>
    <sheet name="Classifica" sheetId="2" r:id="rId2"/>
  </sheets>
  <calcPr calcId="125725"/>
</workbook>
</file>

<file path=xl/calcChain.xml><?xml version="1.0" encoding="utf-8"?>
<calcChain xmlns="http://schemas.openxmlformats.org/spreadsheetml/2006/main">
  <c r="P11" i="2"/>
  <c r="P10"/>
  <c r="P9"/>
  <c r="P7"/>
  <c r="P8"/>
  <c r="P6"/>
  <c r="P5"/>
  <c r="O11"/>
  <c r="O10"/>
  <c r="O9"/>
  <c r="O7"/>
  <c r="N11"/>
  <c r="N10"/>
  <c r="N7"/>
  <c r="N8"/>
  <c r="N6"/>
  <c r="N5"/>
  <c r="M11"/>
  <c r="M8"/>
  <c r="M6"/>
  <c r="M5"/>
  <c r="L11"/>
  <c r="L10"/>
  <c r="L9"/>
  <c r="L7"/>
  <c r="L8"/>
  <c r="K10"/>
  <c r="K9"/>
  <c r="K8"/>
  <c r="K6"/>
  <c r="J11"/>
  <c r="J10"/>
  <c r="J9"/>
  <c r="J6"/>
  <c r="J5"/>
  <c r="I11" l="1"/>
  <c r="I10"/>
  <c r="I6"/>
  <c r="I8"/>
  <c r="I9"/>
  <c r="I7"/>
  <c r="I5"/>
  <c r="R71" i="1"/>
  <c r="T71" s="1"/>
  <c r="R72"/>
  <c r="T72" s="1"/>
  <c r="R69"/>
  <c r="T69" s="1"/>
  <c r="R70"/>
  <c r="T70" s="1"/>
  <c r="R68"/>
  <c r="T68" s="1"/>
  <c r="R66"/>
  <c r="T66" s="1"/>
  <c r="R67"/>
  <c r="T67" s="1"/>
  <c r="S72"/>
  <c r="S66"/>
  <c r="S71"/>
  <c r="H11" i="2" l="1"/>
  <c r="H10"/>
  <c r="H6"/>
  <c r="H8"/>
  <c r="H9"/>
  <c r="H7"/>
  <c r="H5"/>
  <c r="R60" i="1"/>
  <c r="T60" s="1"/>
  <c r="R62"/>
  <c r="T62" s="1"/>
  <c r="R61"/>
  <c r="T61" s="1"/>
  <c r="R59"/>
  <c r="T59" s="1"/>
  <c r="R58"/>
  <c r="T58" s="1"/>
  <c r="R56"/>
  <c r="R57"/>
  <c r="T57" s="1"/>
  <c r="S61"/>
  <c r="S62"/>
  <c r="S57"/>
  <c r="S56"/>
  <c r="S69"/>
  <c r="S67"/>
  <c r="S68"/>
  <c r="S70"/>
  <c r="T56" l="1"/>
  <c r="R51"/>
  <c r="T51" s="1"/>
  <c r="G11" i="2" s="1"/>
  <c r="R50" i="1"/>
  <c r="T50" s="1"/>
  <c r="G10" i="2" s="1"/>
  <c r="R49" i="1"/>
  <c r="T49" s="1"/>
  <c r="G8" i="2" s="1"/>
  <c r="R48" i="1"/>
  <c r="T48" s="1"/>
  <c r="G9" i="2" s="1"/>
  <c r="R52" i="1"/>
  <c r="T52" s="1"/>
  <c r="G6" i="2" s="1"/>
  <c r="R47" i="1"/>
  <c r="R46"/>
  <c r="T46" s="1"/>
  <c r="G5" i="2" s="1"/>
  <c r="S47" i="1"/>
  <c r="S60"/>
  <c r="S59"/>
  <c r="S58"/>
  <c r="T47" l="1"/>
  <c r="G7" i="2" s="1"/>
  <c r="F11"/>
  <c r="F10"/>
  <c r="R42" i="1"/>
  <c r="T42" s="1"/>
  <c r="R41"/>
  <c r="T41" s="1"/>
  <c r="R38"/>
  <c r="T38" s="1"/>
  <c r="F6" i="2" s="1"/>
  <c r="R40" i="1"/>
  <c r="T40" s="1"/>
  <c r="F8" i="2" s="1"/>
  <c r="R39" i="1"/>
  <c r="T39" s="1"/>
  <c r="F9" i="2" s="1"/>
  <c r="R36" i="1"/>
  <c r="T36" s="1"/>
  <c r="F5" i="2" s="1"/>
  <c r="R37" i="1"/>
  <c r="T37" s="1"/>
  <c r="F7" i="2" s="1"/>
  <c r="S46" i="1"/>
  <c r="S48"/>
  <c r="S49"/>
  <c r="S52"/>
  <c r="S50"/>
  <c r="S36"/>
  <c r="S51"/>
  <c r="R31" l="1"/>
  <c r="T31" s="1"/>
  <c r="E10" i="2" s="1"/>
  <c r="R32" i="1"/>
  <c r="R30"/>
  <c r="T30" s="1"/>
  <c r="E6" i="2" s="1"/>
  <c r="R29" i="1"/>
  <c r="T29" s="1"/>
  <c r="E8" i="2" s="1"/>
  <c r="R26" i="1"/>
  <c r="R28"/>
  <c r="T28" s="1"/>
  <c r="E9" i="2" s="1"/>
  <c r="R27" i="1"/>
  <c r="T27" s="1"/>
  <c r="E5" i="2" s="1"/>
  <c r="S37" i="1"/>
  <c r="S39"/>
  <c r="S38"/>
  <c r="S40"/>
  <c r="S32"/>
  <c r="S41"/>
  <c r="S30"/>
  <c r="S42"/>
  <c r="S26"/>
  <c r="T26" l="1"/>
  <c r="E7" i="2" s="1"/>
  <c r="T32" i="1"/>
  <c r="E11" i="2" s="1"/>
  <c r="R17" i="1"/>
  <c r="T17" s="1"/>
  <c r="D9" i="2" s="1"/>
  <c r="Q9" s="1"/>
  <c r="S29" i="1"/>
  <c r="S27"/>
  <c r="S31"/>
  <c r="S28"/>
  <c r="R21" l="1"/>
  <c r="R22"/>
  <c r="R20"/>
  <c r="R19"/>
  <c r="R16"/>
  <c r="R18"/>
  <c r="S17"/>
  <c r="T20" l="1"/>
  <c r="D6" i="2" s="1"/>
  <c r="Q6" s="1"/>
  <c r="T18" i="1"/>
  <c r="D7" i="2" s="1"/>
  <c r="Q7" s="1"/>
  <c r="T22" i="1"/>
  <c r="D10" i="2" s="1"/>
  <c r="Q10" s="1"/>
  <c r="T16" i="1"/>
  <c r="D5" i="2" s="1"/>
  <c r="Q5" s="1"/>
  <c r="T21" i="1"/>
  <c r="D11" i="2" s="1"/>
  <c r="Q11" s="1"/>
  <c r="T19" i="1"/>
  <c r="D8" i="2" s="1"/>
  <c r="Q8" s="1"/>
  <c r="S21" i="1"/>
  <c r="S16"/>
  <c r="S18"/>
  <c r="S20"/>
  <c r="S22"/>
  <c r="S19"/>
</calcChain>
</file>

<file path=xl/comments1.xml><?xml version="1.0" encoding="utf-8"?>
<comments xmlns="http://schemas.openxmlformats.org/spreadsheetml/2006/main">
  <authors>
    <author>Autore</author>
  </authors>
  <commentList>
    <comment ref="S16" authorId="0">
      <text>
        <r>
          <rPr>
            <b/>
            <sz val="9"/>
            <color indexed="81"/>
            <rFont val="Tahoma"/>
            <family val="2"/>
          </rPr>
          <t>NabbissimoProprio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7" authorId="0">
      <text>
        <r>
          <rPr>
            <b/>
            <sz val="9"/>
            <color indexed="81"/>
            <rFont val="Tahoma"/>
            <family val="2"/>
          </rPr>
          <t>burner94</t>
        </r>
      </text>
    </comment>
    <comment ref="S18" authorId="0">
      <text>
        <r>
          <rPr>
            <b/>
            <sz val="9"/>
            <color indexed="81"/>
            <rFont val="Tahoma"/>
            <family val="2"/>
          </rPr>
          <t>Drakan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9" authorId="0">
      <text>
        <r>
          <rPr>
            <b/>
            <sz val="9"/>
            <color indexed="81"/>
            <rFont val="Tahoma"/>
            <family val="2"/>
          </rPr>
          <t>Hermes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0" authorId="0">
      <text>
        <r>
          <rPr>
            <b/>
            <sz val="9"/>
            <color indexed="81"/>
            <rFont val="Tahoma"/>
            <family val="2"/>
          </rPr>
          <t>lorydc90</t>
        </r>
      </text>
    </comment>
    <comment ref="S21" authorId="0">
      <text>
        <r>
          <rPr>
            <b/>
            <sz val="9"/>
            <color indexed="81"/>
            <rFont val="Tahoma"/>
            <family val="2"/>
          </rPr>
          <t>lorydc90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2" authorId="0">
      <text>
        <r>
          <rPr>
            <b/>
            <sz val="9"/>
            <color indexed="81"/>
            <rFont val="Tahoma"/>
            <family val="2"/>
          </rPr>
          <t>Drakan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6" authorId="0">
      <text>
        <r>
          <rPr>
            <b/>
            <sz val="9"/>
            <color indexed="81"/>
            <rFont val="Tahoma"/>
            <family val="2"/>
          </rPr>
          <t>burner94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7" authorId="0">
      <text>
        <r>
          <rPr>
            <b/>
            <sz val="9"/>
            <color indexed="81"/>
            <rFont val="Tahoma"/>
            <family val="2"/>
          </rPr>
          <t>Tia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8" authorId="0">
      <text>
        <r>
          <rPr>
            <b/>
            <sz val="9"/>
            <color indexed="81"/>
            <rFont val="Tahoma"/>
            <family val="2"/>
          </rPr>
          <t xml:space="preserve">Hermes
</t>
        </r>
      </text>
    </comment>
    <comment ref="S29" authorId="0">
      <text>
        <r>
          <rPr>
            <b/>
            <sz val="9"/>
            <color indexed="81"/>
            <rFont val="Tahoma"/>
            <family val="2"/>
          </rPr>
          <t>Drakan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0" authorId="0">
      <text>
        <r>
          <rPr>
            <b/>
            <sz val="9"/>
            <color indexed="81"/>
            <rFont val="Tahoma"/>
            <family val="2"/>
          </rPr>
          <t>Drakan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1" authorId="0">
      <text>
        <r>
          <rPr>
            <b/>
            <sz val="9"/>
            <color indexed="81"/>
            <rFont val="Tahoma"/>
            <family val="2"/>
          </rPr>
          <t>Hermes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2" authorId="0">
      <text>
        <r>
          <rPr>
            <b/>
            <sz val="9"/>
            <color indexed="81"/>
            <rFont val="Tahoma"/>
            <family val="2"/>
          </rPr>
          <t>Tia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6" authorId="0">
      <text>
        <r>
          <rPr>
            <b/>
            <sz val="9"/>
            <color indexed="81"/>
            <rFont val="Tahoma"/>
            <family val="2"/>
          </rPr>
          <t>burner94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7" authorId="0">
      <text>
        <r>
          <rPr>
            <b/>
            <sz val="9"/>
            <color indexed="81"/>
            <rFont val="Tahoma"/>
            <family val="2"/>
          </rPr>
          <t>Tia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8" authorId="0">
      <text>
        <r>
          <rPr>
            <b/>
            <sz val="9"/>
            <color indexed="81"/>
            <rFont val="Tahoma"/>
            <family val="2"/>
          </rPr>
          <t>Tia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9" authorId="0">
      <text>
        <r>
          <rPr>
            <b/>
            <sz val="9"/>
            <color indexed="81"/>
            <rFont val="Tahoma"/>
            <family val="2"/>
          </rPr>
          <t>NabbissimoProprio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0" authorId="0">
      <text>
        <r>
          <rPr>
            <b/>
            <sz val="9"/>
            <color indexed="81"/>
            <rFont val="Tahoma"/>
            <family val="2"/>
          </rPr>
          <t>Michelangelo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1" authorId="0">
      <text>
        <r>
          <rPr>
            <b/>
            <sz val="9"/>
            <color indexed="81"/>
            <rFont val="Tahoma"/>
            <family val="2"/>
          </rPr>
          <t>Michelangelo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2" authorId="0">
      <text>
        <r>
          <rPr>
            <b/>
            <sz val="9"/>
            <color indexed="81"/>
            <rFont val="Tahoma"/>
            <family val="2"/>
          </rPr>
          <t>Drakan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6" authorId="0">
      <text>
        <r>
          <rPr>
            <b/>
            <sz val="9"/>
            <color indexed="81"/>
            <rFont val="Tahoma"/>
            <family val="2"/>
          </rPr>
          <t>Hermes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7" authorId="0">
      <text>
        <r>
          <rPr>
            <b/>
            <sz val="9"/>
            <color indexed="81"/>
            <rFont val="Tahoma"/>
            <family val="2"/>
          </rPr>
          <t>lorydc90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8" authorId="0">
      <text>
        <r>
          <rPr>
            <b/>
            <sz val="9"/>
            <color indexed="81"/>
            <rFont val="Tahoma"/>
            <family val="2"/>
          </rPr>
          <t>lorydc90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9" authorId="0">
      <text>
        <r>
          <rPr>
            <b/>
            <sz val="9"/>
            <color indexed="81"/>
            <rFont val="Tahoma"/>
            <family val="2"/>
          </rPr>
          <t>lorydc90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0" authorId="0">
      <text>
        <r>
          <rPr>
            <b/>
            <sz val="9"/>
            <color indexed="81"/>
            <rFont val="Tahoma"/>
            <family val="2"/>
          </rPr>
          <t>Tia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51" authorId="0">
      <text>
        <r>
          <rPr>
            <b/>
            <sz val="9"/>
            <color indexed="81"/>
            <rFont val="Tahoma"/>
            <family val="2"/>
          </rPr>
          <t>Hermes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2" authorId="0">
      <text>
        <r>
          <rPr>
            <b/>
            <sz val="9"/>
            <color indexed="81"/>
            <rFont val="Tahoma"/>
            <family val="2"/>
          </rPr>
          <t>NabbissimoProprio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Hermes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7" authorId="0">
      <text>
        <r>
          <rPr>
            <b/>
            <sz val="9"/>
            <color indexed="81"/>
            <rFont val="Tahoma"/>
            <family val="2"/>
          </rPr>
          <t>Michelangelo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8" authorId="0">
      <text>
        <r>
          <rPr>
            <b/>
            <sz val="9"/>
            <color indexed="81"/>
            <rFont val="Tahoma"/>
            <family val="2"/>
          </rPr>
          <t>Tia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9" authorId="0">
      <text>
        <r>
          <rPr>
            <b/>
            <sz val="9"/>
            <color indexed="81"/>
            <rFont val="Tahoma"/>
            <family val="2"/>
          </rPr>
          <t>NabbissimoProprio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0" authorId="0">
      <text>
        <r>
          <rPr>
            <b/>
            <sz val="9"/>
            <color indexed="81"/>
            <rFont val="Tahoma"/>
            <family val="2"/>
          </rPr>
          <t>burner94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1" authorId="0">
      <text>
        <r>
          <rPr>
            <b/>
            <sz val="9"/>
            <color indexed="81"/>
            <rFont val="Tahoma"/>
            <family val="2"/>
          </rPr>
          <t>lorydc90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2" authorId="0">
      <text>
        <r>
          <rPr>
            <b/>
            <sz val="9"/>
            <color indexed="81"/>
            <rFont val="Tahoma"/>
            <family val="2"/>
          </rPr>
          <t>Michelangelo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6" authorId="0">
      <text>
        <r>
          <rPr>
            <b/>
            <sz val="9"/>
            <color indexed="81"/>
            <rFont val="Tahoma"/>
            <family val="2"/>
          </rPr>
          <t>Drakan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7" authorId="0">
      <text>
        <r>
          <rPr>
            <b/>
            <sz val="9"/>
            <color indexed="81"/>
            <rFont val="Tahoma"/>
            <family val="2"/>
          </rPr>
          <t>NabbissimoProprio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8" authorId="0">
      <text>
        <r>
          <rPr>
            <b/>
            <sz val="9"/>
            <color indexed="81"/>
            <rFont val="Tahoma"/>
            <family val="2"/>
          </rPr>
          <t>Michelangelo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9" authorId="0">
      <text>
        <r>
          <rPr>
            <b/>
            <sz val="9"/>
            <color indexed="81"/>
            <rFont val="Tahoma"/>
            <family val="2"/>
          </rPr>
          <t>Michelangelo</t>
        </r>
      </text>
    </comment>
    <comment ref="S70" authorId="0">
      <text>
        <r>
          <rPr>
            <b/>
            <sz val="9"/>
            <color indexed="81"/>
            <rFont val="Tahoma"/>
            <family val="2"/>
          </rPr>
          <t>burner94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1" authorId="0">
      <text>
        <r>
          <rPr>
            <b/>
            <sz val="9"/>
            <color indexed="81"/>
            <rFont val="Tahoma"/>
            <family val="2"/>
          </rPr>
          <t>burner94</t>
        </r>
      </text>
    </comment>
    <comment ref="S72" authorId="0">
      <text>
        <r>
          <rPr>
            <b/>
            <sz val="9"/>
            <color indexed="81"/>
            <rFont val="Tahoma"/>
            <family val="2"/>
          </rPr>
          <t>NabbissimoProprio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<sst xmlns="http://schemas.openxmlformats.org/spreadsheetml/2006/main" count="299" uniqueCount="62">
  <si>
    <t>Casata/Auto</t>
  </si>
  <si>
    <t>Rooftops</t>
  </si>
  <si>
    <t>TITH1</t>
  </si>
  <si>
    <t>SuperMarket 2</t>
  </si>
  <si>
    <t>Museum 2</t>
  </si>
  <si>
    <t>B. Garden</t>
  </si>
  <si>
    <t>Toy World 1</t>
  </si>
  <si>
    <t>Ghost Town 1</t>
  </si>
  <si>
    <t>Toy World 2</t>
  </si>
  <si>
    <t>TITH2</t>
  </si>
  <si>
    <t>Toytanic 1</t>
  </si>
  <si>
    <t>Museum 1</t>
  </si>
  <si>
    <t>SuperMarket 1</t>
  </si>
  <si>
    <t>Ghost Town 2</t>
  </si>
  <si>
    <t>Toytanic 2</t>
  </si>
  <si>
    <t>N°</t>
  </si>
  <si>
    <t>Pilota</t>
  </si>
  <si>
    <t>1°</t>
  </si>
  <si>
    <t>2°</t>
  </si>
  <si>
    <t>3°</t>
  </si>
  <si>
    <t>4°</t>
  </si>
  <si>
    <t>5°</t>
  </si>
  <si>
    <t>6°</t>
  </si>
  <si>
    <t>7°</t>
  </si>
  <si>
    <t>Drakan</t>
  </si>
  <si>
    <t>Michelangelo</t>
  </si>
  <si>
    <t>lorydc90</t>
  </si>
  <si>
    <t>Tia</t>
  </si>
  <si>
    <t>Hermes</t>
  </si>
  <si>
    <t>burner94</t>
  </si>
  <si>
    <t>NabbissimoProprio</t>
  </si>
  <si>
    <t>Lannister</t>
  </si>
  <si>
    <t>Targaryen</t>
  </si>
  <si>
    <t>Martell</t>
  </si>
  <si>
    <t>Arryn</t>
  </si>
  <si>
    <t>Baratheon</t>
  </si>
  <si>
    <t>Greyjoy</t>
  </si>
  <si>
    <t>Conquistati</t>
  </si>
  <si>
    <t>Ceduti</t>
  </si>
  <si>
    <t>Mantenuti</t>
  </si>
  <si>
    <t>Bonus alleato</t>
  </si>
  <si>
    <t>Giornata:</t>
  </si>
  <si>
    <t>Punti mantenuti</t>
  </si>
  <si>
    <t>1^ giornata</t>
  </si>
  <si>
    <t>2^ giornata</t>
  </si>
  <si>
    <t>3^ giornata</t>
  </si>
  <si>
    <t>4^ giornata</t>
  </si>
  <si>
    <t>5^ giornata</t>
  </si>
  <si>
    <t>6^ giornata</t>
  </si>
  <si>
    <t>TOTALE</t>
  </si>
  <si>
    <t>Punti ricevuti</t>
  </si>
  <si>
    <t>#</t>
  </si>
  <si>
    <t>Bonus</t>
  </si>
  <si>
    <r>
      <t xml:space="preserve">Martell </t>
    </r>
    <r>
      <rPr>
        <i/>
        <sz val="9"/>
        <color theme="1"/>
        <rFont val="Century Schoolbook"/>
        <family val="1"/>
      </rPr>
      <t>"Unbowed, Unbent, Unbroken"</t>
    </r>
  </si>
  <si>
    <r>
      <t xml:space="preserve">Arryn </t>
    </r>
    <r>
      <rPr>
        <i/>
        <sz val="9"/>
        <color theme="1"/>
        <rFont val="Century Schoolbook"/>
        <family val="1"/>
      </rPr>
      <t>"As High As Honor"</t>
    </r>
  </si>
  <si>
    <r>
      <t xml:space="preserve">Greyjoy </t>
    </r>
    <r>
      <rPr>
        <i/>
        <sz val="9"/>
        <color theme="1"/>
        <rFont val="Century Schoolbook"/>
        <family val="1"/>
      </rPr>
      <t>"We Do Not Sow"</t>
    </r>
  </si>
  <si>
    <r>
      <t xml:space="preserve">Targaryen </t>
    </r>
    <r>
      <rPr>
        <i/>
        <sz val="9"/>
        <color theme="1"/>
        <rFont val="Century Schoolbook"/>
        <family val="1"/>
      </rPr>
      <t>"Fire And Blood"</t>
    </r>
  </si>
  <si>
    <r>
      <t xml:space="preserve">Lannister </t>
    </r>
    <r>
      <rPr>
        <i/>
        <sz val="9"/>
        <color theme="1"/>
        <rFont val="Century Schoolbook"/>
        <family val="1"/>
      </rPr>
      <t>"Here Me Roar"</t>
    </r>
  </si>
  <si>
    <r>
      <t xml:space="preserve">Baratheon </t>
    </r>
    <r>
      <rPr>
        <i/>
        <sz val="9"/>
        <color theme="1"/>
        <rFont val="Century Schoolbook"/>
        <family val="1"/>
      </rPr>
      <t>"Our Is The Fury"</t>
    </r>
  </si>
  <si>
    <t>Classifica generale</t>
  </si>
  <si>
    <t>Tyrell</t>
  </si>
  <si>
    <r>
      <t xml:space="preserve">Tyrell </t>
    </r>
    <r>
      <rPr>
        <i/>
        <sz val="9"/>
        <color theme="1"/>
        <rFont val="Century Schoolbook"/>
        <family val="1"/>
      </rPr>
      <t>"Growing Strong"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</si>
</sst>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entury Schoolbook"/>
      <family val="1"/>
    </font>
    <font>
      <b/>
      <i/>
      <sz val="36"/>
      <color theme="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gradientFill type="path" left="0.5" right="0.5" top="0.5" bottom="0.5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FFD7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D7F3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3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4" fillId="0" borderId="17" xfId="0" applyFont="1" applyBorder="1"/>
    <xf numFmtId="0" fontId="4" fillId="0" borderId="3" xfId="0" applyFont="1" applyBorder="1"/>
    <xf numFmtId="0" fontId="4" fillId="0" borderId="2" xfId="0" applyFont="1" applyBorder="1"/>
    <xf numFmtId="0" fontId="1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" fillId="5" borderId="20" xfId="0" applyFont="1" applyFill="1" applyBorder="1"/>
    <xf numFmtId="0" fontId="1" fillId="6" borderId="20" xfId="0" applyFont="1" applyFill="1" applyBorder="1"/>
    <xf numFmtId="0" fontId="1" fillId="7" borderId="20" xfId="0" applyFont="1" applyFill="1" applyBorder="1"/>
    <xf numFmtId="0" fontId="1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CD7F32"/>
      <color rgb="FFC0C0C0"/>
      <color rgb="FFFFD7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9524</xdr:colOff>
      <xdr:row>12</xdr:row>
      <xdr:rowOff>171450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3877924" cy="245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U72"/>
  <sheetViews>
    <sheetView tabSelected="1" topLeftCell="A52" workbookViewId="0">
      <selection activeCell="H75" sqref="H75"/>
    </sheetView>
  </sheetViews>
  <sheetFormatPr defaultRowHeight="15"/>
  <cols>
    <col min="1" max="1" width="4.5703125" customWidth="1"/>
    <col min="2" max="2" width="17.7109375" customWidth="1"/>
    <col min="3" max="3" width="11.85546875" customWidth="1"/>
    <col min="18" max="18" width="11" customWidth="1"/>
    <col min="19" max="19" width="10.85546875" customWidth="1"/>
    <col min="20" max="20" width="10.5703125" customWidth="1"/>
    <col min="21" max="21" width="13.42578125" customWidth="1"/>
  </cols>
  <sheetData>
    <row r="14" spans="1:21">
      <c r="B14" s="26">
        <v>41623</v>
      </c>
      <c r="C14" t="s">
        <v>41</v>
      </c>
      <c r="D14" s="11">
        <v>1</v>
      </c>
    </row>
    <row r="15" spans="1:21">
      <c r="A15" s="3" t="s">
        <v>15</v>
      </c>
      <c r="B15" s="4" t="s">
        <v>16</v>
      </c>
      <c r="C15" s="10" t="s">
        <v>0</v>
      </c>
      <c r="D15" s="1" t="s">
        <v>2</v>
      </c>
      <c r="E15" s="1" t="s">
        <v>3</v>
      </c>
      <c r="F15" s="1" t="s">
        <v>4</v>
      </c>
      <c r="G15" s="1" t="s">
        <v>5</v>
      </c>
      <c r="H15" s="1" t="s">
        <v>6</v>
      </c>
      <c r="I15" s="1" t="s">
        <v>7</v>
      </c>
      <c r="J15" s="2" t="s">
        <v>8</v>
      </c>
      <c r="K15" s="2" t="s">
        <v>9</v>
      </c>
      <c r="L15" s="1" t="s">
        <v>10</v>
      </c>
      <c r="M15" s="1" t="s">
        <v>11</v>
      </c>
      <c r="N15" s="1" t="s">
        <v>12</v>
      </c>
      <c r="O15" s="1" t="s">
        <v>13</v>
      </c>
      <c r="P15" s="1" t="s">
        <v>14</v>
      </c>
      <c r="Q15" s="1" t="s">
        <v>1</v>
      </c>
      <c r="R15" s="5" t="s">
        <v>37</v>
      </c>
      <c r="S15" s="17" t="s">
        <v>38</v>
      </c>
      <c r="T15" s="19" t="s">
        <v>39</v>
      </c>
      <c r="U15" s="18" t="s">
        <v>40</v>
      </c>
    </row>
    <row r="16" spans="1:21">
      <c r="A16" s="6" t="s">
        <v>17</v>
      </c>
      <c r="B16" s="12" t="s">
        <v>26</v>
      </c>
      <c r="C16" t="s">
        <v>35</v>
      </c>
      <c r="D16" s="27">
        <v>3</v>
      </c>
      <c r="E16" s="15">
        <v>6</v>
      </c>
      <c r="F16" s="15">
        <v>4</v>
      </c>
      <c r="G16" s="15">
        <v>4</v>
      </c>
      <c r="H16" s="15">
        <v>5</v>
      </c>
      <c r="I16" s="15">
        <v>2</v>
      </c>
      <c r="J16" s="15">
        <v>3</v>
      </c>
      <c r="K16" s="15">
        <v>2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3</v>
      </c>
      <c r="R16" s="20">
        <f>2*(IF(D16=1,7,0)+IF(D16=2,6,0)+IF(D16=3,5,0)+IF(D16=4,4,0)+IF(D16=5,3,0)+IF(D16=6,2,0)+IF(D16=7,1,0))+IF(E16=1,7,0)+IF(E16=2,6,0)+IF(E16=3,5,0)+IF(E16=4,4,0)+IF(E16=5,3,0)+IF(E16=6,2,0)+IF(E16=7,1,0)+IF(F16=1,7,0)+IF(F16=2,6,0)+IF(F16=3,5,0)+IF(F16=4,4,0)+IF(F16=5,3,0)+IF(F16=6,2,0)+IF(F16=7,1,0)+IF(G16=1,7,0)+IF(G16=2,6,0)+IF(G16=3,5,0)+IF(G16=4,4,0)+IF(G16=5,3,0)+IF(G16=6,2,0)+IF(G16=7,1,0)+IF(H16=1,7,0)+IF(H16=2,6,0)+IF(H16=3,5,0)+IF(H16=4,4,0)+IF(H16=5,3,0)+IF(H16=6,2,0)+IF(H16=7,1,0)+IF(I16=1,7,0)+IF(I16=2,6,0)+IF(I16=3,5,0)+IF(I16=4,4,0)+IF(I16=5,3,0)+IF(I16=6,2,0)+IF(I16=7,1,0)+IF(J16=1,7,0)+IF(J16=2,6,0)+IF(J16=3,5,0)+IF(J16=4,4,0)+IF(J16=5,3,0)+IF(J16=6,2,0)+IF(J16=7,1,0)+IF(K16=1,7,0)+IF(K16=2,6,0)+IF(K16=3,5,0)+IF(K16=4,4,0)+IF(K16=5,3,0)+IF(K16=6,2,0)+IF(K16=7,1,0)+IF(L16=1,7,0)+IF(L16=2,6,0)+IF(L16=3,5,0)+IF(L16=4,4,0)+IF(L16=5,3,0)+IF(L16=6,2,0)+IF(L16=7,1,0)+IF(M16=1,7,0)+IF(M16=2,6,0)+IF(M16=3,5,0)+IF(M16=4,4,0)+IF(M16=5,3,0)+IF(M16=6,2,0)+IF(M16=7,1,0)+IF(N16=1,7,0)+IF(N16=2,6,0)+IF(N16=3,5,0)+IF(N16=4,4,0)+IF(N16=5,3,0)+IF(N16=6,2,0)+IF(N16=7,1,0)+IF(O16=1,7,0)+IF(O16=2,6,0)+IF(O16=3,5,0)+IF(O16=4,4,0)+IF(O16=5,3,0)+IF(O16=6,2,0)+IF(O16=7,1,0)+IF(P16=1,7,0)+IF(P16=2,6,0)+IF(P16=3,5,0)+IF(P16=4,4,0)+IF(P16=5,3,0)+IF(P16=6,2,0)+IF(P16=7,1,0)+IF(Q16=1,7,0)+IF(Q16=2,6,0)+IF(Q16=3,5,0)+IF(Q16=4,4,0)+IF(Q16=5,3,0)+IF(Q16=6,2,0)+IF(Q16=7,1,0)</f>
        <v>80</v>
      </c>
      <c r="S16" s="29">
        <f t="shared" ref="S16:S22" si="0">_xlfn.FLOOR.PRECISE((3/4)*R16)</f>
        <v>60</v>
      </c>
      <c r="T16" s="21">
        <f t="shared" ref="T16:T22" si="1">_xlfn.CEILING.PRECISE((1/4)*R16)</f>
        <v>20</v>
      </c>
      <c r="U16" s="21"/>
    </row>
    <row r="17" spans="1:21">
      <c r="A17" s="7" t="s">
        <v>18</v>
      </c>
      <c r="B17" s="13" t="s">
        <v>24</v>
      </c>
      <c r="C17" t="s">
        <v>31</v>
      </c>
      <c r="D17" s="15">
        <v>1</v>
      </c>
      <c r="E17" s="15">
        <v>5</v>
      </c>
      <c r="F17" s="15">
        <v>3</v>
      </c>
      <c r="G17" s="15">
        <v>3</v>
      </c>
      <c r="H17" s="15">
        <v>2</v>
      </c>
      <c r="I17" s="15">
        <v>1</v>
      </c>
      <c r="J17" s="15">
        <v>2</v>
      </c>
      <c r="K17" s="15">
        <v>1</v>
      </c>
      <c r="L17" s="15">
        <v>2</v>
      </c>
      <c r="M17" s="15">
        <v>2</v>
      </c>
      <c r="N17" s="15">
        <v>3</v>
      </c>
      <c r="O17" s="27">
        <v>4</v>
      </c>
      <c r="P17" s="15">
        <v>3</v>
      </c>
      <c r="Q17" s="15">
        <v>5</v>
      </c>
      <c r="R17" s="22">
        <f>IF(D17=1,7,0)+IF(D17=2,6,0)+IF(D17=3,5,0)+IF(D17=4,4,0)+IF(D17=5,3,0)+IF(D17=6,2,0)+IF(D17=7,1,0)+IF(E17=1,7,0)+IF(E17=2,6,0)+IF(E17=3,5,0)+IF(E17=4,4,0)+IF(E17=5,3,0)+IF(E17=6,2,0)+IF(E17=7,1,0)+IF(F17=1,7,0)+IF(F17=2,6,0)+IF(F17=3,5,0)+IF(F17=4,4,0)+IF(F17=5,3,0)+IF(F17=6,2,0)+IF(F17=7,1,0)+IF(G17=1,7,0)+IF(G17=2,6,0)+IF(G17=3,5,0)+IF(G17=4,4,0)+IF(G17=5,3,0)+IF(G17=6,2,0)+IF(G17=7,1,0)+IF(H17=1,7,0)+IF(H17=2,6,0)+IF(H17=3,5,0)+IF(H17=4,4,0)+IF(H17=5,3,0)+IF(H17=6,2,0)+IF(H17=7,1,0)+IF(I17=1,7,0)+IF(I17=2,6,0)+IF(I17=3,5,0)+IF(I17=4,4,0)+IF(I17=5,3,0)+IF(I17=6,2,0)+IF(I17=7,1,0)+IF(J17=1,7,0)+IF(J17=2,6,0)+IF(J17=3,5,0)+IF(J17=4,4,0)+IF(J17=5,3,0)+IF(J17=6,2,0)+IF(J17=7,1,0)+IF(K17=1,7,0)+IF(K17=2,6,0)+IF(K17=3,5,0)+IF(K17=4,4,0)+IF(K17=5,3,0)+IF(K17=6,2,0)+IF(K17=7,1,0)+IF(L17=1,7,0)+IF(L17=2,6,0)+IF(L17=3,5,0)+IF(L17=4,4,0)+IF(L17=5,3,0)+IF(L17=6,2,0)+IF(L17=7,1,0)+IF(M17=1,7,0)+IF(M17=2,6,0)+IF(M17=3,5,0)+IF(M17=4,4,0)+IF(M17=5,3,0)+IF(M17=6,2,0)+IF(M17=7,1,0)+IF(N17=1,7,0)+IF(N17=2,6,0)+IF(N17=3,5,0)+IF(N17=4,4,0)+IF(N17=5,3,0)+IF(N17=6,2,0)+IF(N17=7,1,0)+2*(IF(O17=1,7,0)+IF(O17=2,6,0)+IF(O17=3,5,0)+IF(O17=4,4,0)+IF(O17=5,3,0)+IF(O17=6,2,0)+IF(O17=7,1,0))+IF(P17=1,7,0)+IF(P17=2,6,0)+IF(P17=3,5,0)+IF(P17=4,4,0)+IF(P17=5,3,0)+IF(P17=6,2,0)+IF(P17=7,1,0)+IF(Q17=1,7,0)+IF(Q17=2,6,0)+IF(Q17=3,5,0)+IF(Q17=4,4,0)+IF(Q17=5,3,0)+IF(Q17=6,2,0)+IF(Q17=7,1,0)</f>
        <v>79</v>
      </c>
      <c r="S17" s="30">
        <f t="shared" si="0"/>
        <v>59</v>
      </c>
      <c r="T17" s="23">
        <f t="shared" si="1"/>
        <v>20</v>
      </c>
      <c r="U17" s="23"/>
    </row>
    <row r="18" spans="1:21">
      <c r="A18" s="7" t="s">
        <v>19</v>
      </c>
      <c r="B18" s="13" t="s">
        <v>25</v>
      </c>
      <c r="C18" t="s">
        <v>60</v>
      </c>
      <c r="D18" s="15">
        <v>2</v>
      </c>
      <c r="E18" s="15">
        <v>1</v>
      </c>
      <c r="F18" s="15">
        <v>1</v>
      </c>
      <c r="G18" s="27">
        <v>2</v>
      </c>
      <c r="H18" s="15">
        <v>4</v>
      </c>
      <c r="I18" s="15">
        <v>3</v>
      </c>
      <c r="J18" s="15">
        <v>1</v>
      </c>
      <c r="K18" s="15">
        <v>3</v>
      </c>
      <c r="L18" s="15">
        <v>5</v>
      </c>
      <c r="M18" s="15">
        <v>5</v>
      </c>
      <c r="N18" s="15">
        <v>6</v>
      </c>
      <c r="O18" s="15">
        <v>2</v>
      </c>
      <c r="P18" s="15">
        <v>4</v>
      </c>
      <c r="Q18" s="15">
        <v>7</v>
      </c>
      <c r="R18" s="22">
        <f>IF(D18=1,7,0)+IF(D18=2,6,0)+IF(D18=3,5,0)+IF(D18=4,4,0)+IF(D18=5,3,0)+IF(D18=6,2,0)+IF(D18=7,1,0)+IF(E18=1,7,0)+IF(E18=2,6,0)+IF(E18=3,5,0)+IF(E18=4,4,0)+IF(E18=5,3,0)+IF(E18=6,2,0)+IF(E18=7,1,0)+IF(F18=1,7,0)+IF(F18=2,6,0)+IF(F18=3,5,0)+IF(F18=4,4,0)+IF(F18=5,3,0)+IF(F18=6,2,0)+IF(F18=7,1,0)+2*(IF(G18=1,7,0)+IF(G18=2,6,0)+IF(G18=3,5,0)+IF(G18=4,4,0)+IF(G18=5,3,0)+IF(G18=6,2,0)+IF(G18=7,1,0))+IF(H18=1,7,0)+IF(H18=2,6,0)+IF(H18=3,5,0)+IF(H18=4,4,0)+IF(H18=5,3,0)+IF(H18=6,2,0)+IF(H18=7,1,0)+IF(I18=1,7,0)+IF(I18=2,6,0)+IF(I18=3,5,0)+IF(I18=4,4,0)+IF(I18=5,3,0)+IF(I18=6,2,0)+IF(I18=7,1,0)+IF(J18=1,7,0)+IF(J18=2,6,0)+IF(J18=3,5,0)+IF(J18=4,4,0)+IF(J18=5,3,0)+IF(J18=6,2,0)+IF(J18=7,1,0)+IF(K18=1,7,0)+IF(K18=2,6,0)+IF(K18=3,5,0)+IF(K18=4,4,0)+IF(K18=5,3,0)+IF(K18=6,2,0)+IF(K18=7,1,0)+IF(L18=1,7,0)+IF(L18=2,6,0)+IF(L18=3,5,0)+IF(L18=4,4,0)+IF(L18=5,3,0)+IF(L18=6,2,0)+IF(L18=7,1,0)+IF(M18=1,7,0)+IF(M18=2,6,0)+IF(M18=3,5,0)+IF(M18=4,4,0)+IF(M18=5,3,0)+IF(M18=6,2,0)+IF(M18=7,1,0)+IF(N18=1,7,0)+IF(N18=2,6,0)+IF(N18=3,5,0)+IF(N18=4,4,0)+IF(N18=5,3,0)+IF(N18=6,2,0)+IF(N18=7,1,0)+IF(O18=1,7,0)+IF(O18=2,6,0)+IF(O18=3,5,0)+IF(O18=4,4,0)+IF(O18=5,3,0)+IF(O18=6,2,0)+IF(O18=7,1,0)+IF(P18=1,7,0)+IF(P18=2,6,0)+IF(P18=3,5,0)+IF(P18=4,4,0)+IF(P18=5,3,0)+IF(P18=6,2,0)+IF(P18=7,1,0)+IF(Q18=1,7,0)+IF(Q18=2,6,0)+IF(Q18=3,5,0)+IF(Q18=4,4,0)+IF(Q18=5,3,0)+IF(Q18=6,2,0)+IF(Q18=7,1,0)</f>
        <v>72</v>
      </c>
      <c r="S18" s="30">
        <f t="shared" si="0"/>
        <v>54</v>
      </c>
      <c r="T18" s="23">
        <f t="shared" si="1"/>
        <v>18</v>
      </c>
      <c r="U18" s="23"/>
    </row>
    <row r="19" spans="1:21">
      <c r="A19" s="7" t="s">
        <v>20</v>
      </c>
      <c r="B19" s="13" t="s">
        <v>27</v>
      </c>
      <c r="C19" t="s">
        <v>32</v>
      </c>
      <c r="D19" s="15">
        <v>6</v>
      </c>
      <c r="E19" s="15">
        <v>2</v>
      </c>
      <c r="F19" s="15">
        <v>2</v>
      </c>
      <c r="G19" s="15">
        <v>5</v>
      </c>
      <c r="H19" s="15">
        <v>3</v>
      </c>
      <c r="I19" s="15">
        <v>5</v>
      </c>
      <c r="J19" s="27">
        <v>4</v>
      </c>
      <c r="K19" s="15">
        <v>6</v>
      </c>
      <c r="L19" s="15">
        <v>3</v>
      </c>
      <c r="M19" s="15">
        <v>4</v>
      </c>
      <c r="N19" s="15">
        <v>2</v>
      </c>
      <c r="O19" s="15">
        <v>3</v>
      </c>
      <c r="P19" s="15">
        <v>2</v>
      </c>
      <c r="Q19" s="15">
        <v>6</v>
      </c>
      <c r="R19" s="22">
        <f>IF(D19=1,7,0)+IF(D19=2,6,0)+IF(D19=3,5,0)+IF(D19=4,4,0)+IF(D19=5,3,0)+IF(D19=6,2,0)+IF(D19=7,1,0)+IF(E19=1,7,0)+IF(E19=2,6,0)+IF(E19=3,5,0)+IF(E19=4,4,0)+IF(E19=5,3,0)+IF(E19=6,2,0)+IF(E19=7,1,0)+IF(F19=1,7,0)+IF(F19=2,6,0)+IF(F19=3,5,0)+IF(F19=4,4,0)+IF(F19=5,3,0)+IF(F19=6,2,0)+IF(F19=7,1,0)+IF(G19=1,7,0)+IF(G19=2,6,0)+IF(G19=3,5,0)+IF(G19=4,4,0)+IF(G19=5,3,0)+IF(G19=6,2,0)+IF(G19=7,1,0)+IF(H19=1,7,0)+IF(H19=2,6,0)+IF(H19=3,5,0)+IF(H19=4,4,0)+IF(H19=5,3,0)+IF(H19=6,2,0)+IF(H19=7,1,0)+IF(I19=1,7,0)+IF(I19=2,6,0)+IF(I19=3,5,0)+IF(I19=4,4,0)+IF(I19=5,3,0)+IF(I19=6,2,0)+IF(I19=7,1,0)+2*(IF(J19=1,7,0)+IF(J19=2,6,0)+IF(J19=3,5,0)+IF(J19=4,4,0)+IF(J19=5,3,0)+IF(J19=6,2,0)+IF(J19=7,1,0))+IF(K19=1,7,0)+IF(K19=2,6,0)+IF(K19=3,5,0)+IF(K19=4,4,0)+IF(K19=5,3,0)+IF(K19=6,2,0)+IF(K19=7,1,0)+IF(L19=1,7,0)+IF(L19=2,6,0)+IF(L19=3,5,0)+IF(L19=4,4,0)+IF(L19=5,3,0)+IF(L19=6,2,0)+IF(L19=7,1,0)+IF(M19=1,7,0)+IF(M19=2,6,0)+IF(M19=3,5,0)+IF(M19=4,4,0)+IF(M19=5,3,0)+IF(M19=6,2,0)+IF(M19=7,1,0)+IF(N19=1,7,0)+IF(N19=2,6,0)+IF(N19=3,5,0)+IF(N19=4,4,0)+IF(N19=5,3,0)+IF(N19=6,2,0)+IF(N19=7,1,0)+IF(O19=1,7,0)+IF(O19=2,6,0)+IF(O19=3,5,0)+IF(O19=4,4,0)+IF(O19=5,3,0)+IF(O19=6,2,0)+IF(O19=7,1,0)+IF(P19=1,7,0)+IF(P19=2,6,0)+IF(P19=3,5,0)+IF(P19=4,4,0)+IF(P19=5,3,0)+IF(P19=6,2,0)+IF(P19=7,1,0)+IF(Q19=1,7,0)+IF(Q19=2,6,0)+IF(Q19=3,5,0)+IF(Q19=4,4,0)+IF(Q19=5,3,0)+IF(Q19=6,2,0)+IF(Q19=7,1,0)</f>
        <v>63</v>
      </c>
      <c r="S19" s="30">
        <f t="shared" si="0"/>
        <v>47</v>
      </c>
      <c r="T19" s="23">
        <f t="shared" si="1"/>
        <v>16</v>
      </c>
      <c r="U19" s="23"/>
    </row>
    <row r="20" spans="1:21">
      <c r="A20" s="7" t="s">
        <v>21</v>
      </c>
      <c r="B20" s="13" t="s">
        <v>28</v>
      </c>
      <c r="C20" t="s">
        <v>36</v>
      </c>
      <c r="D20" s="15">
        <v>5</v>
      </c>
      <c r="E20" s="15">
        <v>4</v>
      </c>
      <c r="F20" s="15">
        <v>6</v>
      </c>
      <c r="G20" s="15">
        <v>1</v>
      </c>
      <c r="H20" s="15">
        <v>1</v>
      </c>
      <c r="I20" s="15">
        <v>4</v>
      </c>
      <c r="J20" s="15">
        <v>6</v>
      </c>
      <c r="K20" s="15">
        <v>4</v>
      </c>
      <c r="L20" s="15">
        <v>6</v>
      </c>
      <c r="M20" s="15">
        <v>3</v>
      </c>
      <c r="N20" s="15">
        <v>4</v>
      </c>
      <c r="O20" s="15">
        <v>5</v>
      </c>
      <c r="P20" s="27">
        <v>6</v>
      </c>
      <c r="Q20" s="15">
        <v>1</v>
      </c>
      <c r="R20" s="22">
        <f>IF(D20=1,7,0)+IF(D20=2,6,0)+IF(D20=3,5,0)+IF(D20=4,4,0)+IF(D20=5,3,0)+IF(D20=6,2,0)+IF(D20=7,1,0)+IF(E20=1,7,0)+IF(E20=2,6,0)+IF(E20=3,5,0)+IF(E20=4,4,0)+IF(E20=5,3,0)+IF(E20=6,2,0)+IF(E20=7,1,0)+IF(F20=1,7,0)+IF(F20=2,6,0)+IF(F20=3,5,0)+IF(F20=4,4,0)+IF(F20=5,3,0)+IF(F20=6,2,0)+IF(F20=7,1,0)+IF(G20=1,7,0)+IF(G20=2,6,0)+IF(G20=3,5,0)+IF(G20=4,4,0)+IF(G20=5,3,0)+IF(G20=6,2,0)+IF(G20=7,1,0)+IF(H20=1,7,0)+IF(H20=2,6,0)+IF(H20=3,5,0)+IF(H20=4,4,0)+IF(H20=5,3,0)+IF(H20=6,2,0)+IF(H20=7,1,0)+IF(I20=1,7,0)+IF(I20=2,6,0)+IF(I20=3,5,0)+IF(I20=4,4,0)+IF(I20=5,3,0)+IF(I20=6,2,0)+IF(I20=7,1,0)+IF(J20=1,7,0)+IF(J20=2,6,0)+IF(J20=3,5,0)+IF(J20=4,4,0)+IF(J20=5,3,0)+IF(J20=6,2,0)+IF(J20=7,1,0)+IF(K20=1,7,0)+IF(K20=2,6,0)+IF(K20=3,5,0)+IF(K20=4,4,0)+IF(K20=5,3,0)+IF(K20=6,2,0)+IF(K20=7,1,0)+IF(L20=1,7,0)+IF(L20=2,6,0)+IF(L20=3,5,0)+IF(L20=4,4,0)+IF(L20=5,3,0)+IF(L20=6,2,0)+IF(L20=7,1,0)+IF(M20=1,7,0)+IF(M20=2,6,0)+IF(M20=3,5,0)+IF(M20=4,4,0)+IF(M20=5,3,0)+IF(M20=6,2,0)+IF(M20=7,1,0)+IF(N20=1,7,0)+IF(N20=2,6,0)+IF(N20=3,5,0)+IF(N20=4,4,0)+IF(N20=5,3,0)+IF(N20=6,2,0)+IF(N20=7,1,0)+IF(O20=1,7,0)+IF(O20=2,6,0)+IF(O20=3,5,0)+IF(O20=4,4,0)+IF(O20=5,3,0)+IF(O20=6,2,0)+IF(O20=7,1,0)+2*(IF(P20=1,7,0)+IF(P20=2,6,0)+IF(P20=3,5,0)+IF(P20=4,4,0)+IF(P20=5,3,0)+IF(P20=6,2,0)+IF(P20=7,1,0))+IF(Q20=1,7,0)+IF(Q20=2,6,0)+IF(Q20=3,5,0)+IF(Q20=4,4,0)+IF(Q20=5,3,0)+IF(Q20=6,2,0)+IF(Q20=7,1,0)</f>
        <v>58</v>
      </c>
      <c r="S20" s="30">
        <f t="shared" si="0"/>
        <v>43</v>
      </c>
      <c r="T20" s="23">
        <f t="shared" si="1"/>
        <v>15</v>
      </c>
      <c r="U20" s="23">
        <v>7</v>
      </c>
    </row>
    <row r="21" spans="1:21">
      <c r="A21" s="7" t="s">
        <v>22</v>
      </c>
      <c r="B21" s="13" t="s">
        <v>30</v>
      </c>
      <c r="C21" s="32" t="s">
        <v>34</v>
      </c>
      <c r="D21" s="15">
        <v>7</v>
      </c>
      <c r="E21" s="15">
        <v>3</v>
      </c>
      <c r="F21" s="15">
        <v>7</v>
      </c>
      <c r="G21" s="15">
        <v>7</v>
      </c>
      <c r="H21" s="15">
        <v>7</v>
      </c>
      <c r="I21" s="15">
        <v>6</v>
      </c>
      <c r="J21" s="15">
        <v>7</v>
      </c>
      <c r="K21" s="15">
        <v>7</v>
      </c>
      <c r="L21" s="15">
        <v>4</v>
      </c>
      <c r="M21" s="15">
        <v>6</v>
      </c>
      <c r="N21" s="15">
        <v>7</v>
      </c>
      <c r="O21" s="15">
        <v>6</v>
      </c>
      <c r="P21" s="15">
        <v>5</v>
      </c>
      <c r="Q21" s="27">
        <v>2</v>
      </c>
      <c r="R21" s="22">
        <f>IF(D21=1,7,0)+IF(D21=2,6,0)+IF(D21=3,5,0)+IF(D21=4,4,0)+IF(D21=5,3,0)+IF(D21=6,2,0)+IF(D21=7,1,0)+IF(E21=1,7,0)+IF(E21=2,6,0)+IF(E21=3,5,0)+IF(E21=4,4,0)+IF(E21=5,3,0)+IF(E21=6,2,0)+IF(E21=7,1,0)+IF(F21=1,7,0)+IF(F21=2,6,0)+IF(F21=3,5,0)+IF(F21=4,4,0)+IF(F21=5,3,0)+IF(F21=6,2,0)+IF(F21=7,1,0)+IF(G21=1,7,0)+IF(G21=2,6,0)+IF(G21=3,5,0)+IF(G21=4,4,0)+IF(G21=5,3,0)+IF(G21=6,2,0)+IF(G21=7,1,0)+IF(H21=1,7,0)+IF(H21=2,6,0)+IF(H21=3,5,0)+IF(H21=4,4,0)+IF(H21=5,3,0)+IF(H21=6,2,0)+IF(H21=7,1,0)+IF(I21=1,7,0)+IF(I21=2,6,0)+IF(I21=3,5,0)+IF(I21=4,4,0)+IF(I21=5,3,0)+IF(I21=6,2,0)+IF(I21=7,1,0)+IF(J21=1,7,0)+IF(J21=2,6,0)+IF(J21=3,5,0)+IF(J21=4,4,0)+IF(J21=5,3,0)+IF(J21=6,2,0)+IF(J21=7,1,0)+IF(K21=1,7,0)+IF(K21=2,6,0)+IF(K21=3,5,0)+IF(K21=4,4,0)+IF(K21=5,3,0)+IF(K21=6,2,0)+IF(K21=7,1,0)+IF(L21=1,7,0)+IF(L21=2,6,0)+IF(L21=3,5,0)+IF(L21=4,4,0)+IF(L21=5,3,0)+IF(L21=6,2,0)+IF(L21=7,1,0)+IF(M21=1,7,0)+IF(M21=2,6,0)+IF(M21=3,5,0)+IF(M21=4,4,0)+IF(M21=5,3,0)+IF(M21=6,2,0)+IF(M21=7,1,0)+IF(N21=1,7,0)+IF(N21=2,6,0)+IF(N21=3,5,0)+IF(N21=4,4,0)+IF(N21=5,3,0)+IF(N21=6,2,0)+IF(N21=7,1,0)+IF(O21=1,7,0)+IF(O21=2,6,0)+IF(O21=3,5,0)+IF(O21=4,4,0)+IF(O21=5,3,0)+IF(O21=6,2,0)+IF(O21=7,1,0)+IF(P21=1,7,0)+IF(P21=2,6,0)+IF(P21=3,5,0)+IF(P21=4,4,0)+IF(P21=5,3,0)+IF(P21=6,2,0)+IF(P21=7,1,0)+2*(IF(Q21=1,7,0)+IF(Q21=2,6,0)+IF(Q21=3,5,0)+IF(Q21=4,4,0)+IF(Q21=5,3,0)+IF(Q21=6,2,0)+IF(Q21=7,1,0))</f>
        <v>37</v>
      </c>
      <c r="S21" s="30">
        <f t="shared" si="0"/>
        <v>27</v>
      </c>
      <c r="T21" s="23">
        <f t="shared" si="1"/>
        <v>10</v>
      </c>
      <c r="U21" s="23"/>
    </row>
    <row r="22" spans="1:21">
      <c r="A22" s="8" t="s">
        <v>23</v>
      </c>
      <c r="B22" s="14" t="s">
        <v>29</v>
      </c>
      <c r="C22" s="9" t="s">
        <v>33</v>
      </c>
      <c r="D22" s="16">
        <v>4</v>
      </c>
      <c r="E22" s="16">
        <v>7</v>
      </c>
      <c r="F22" s="28">
        <v>5</v>
      </c>
      <c r="G22" s="16">
        <v>6</v>
      </c>
      <c r="H22" s="16">
        <v>6</v>
      </c>
      <c r="I22" s="16">
        <v>7</v>
      </c>
      <c r="J22" s="16">
        <v>5</v>
      </c>
      <c r="K22" s="16">
        <v>5</v>
      </c>
      <c r="L22" s="16">
        <v>7</v>
      </c>
      <c r="M22" s="16">
        <v>7</v>
      </c>
      <c r="N22" s="16">
        <v>5</v>
      </c>
      <c r="O22" s="16">
        <v>7</v>
      </c>
      <c r="P22" s="16">
        <v>7</v>
      </c>
      <c r="Q22" s="16">
        <v>4</v>
      </c>
      <c r="R22" s="24">
        <f>IF(D22=1,7,0)+IF(D22=2,6,0)+IF(D22=3,5,0)+IF(D22=4,4,0)+IF(D22=5,3,0)+IF(D22=6,2,0)+IF(D22=7,1,0)+IF(E22=1,7,0)+IF(E22=2,6,0)+IF(E22=3,5,0)+IF(E22=4,4,0)+IF(E22=5,3,0)+IF(E22=6,2,0)+IF(E22=7,1,0)+2*(IF(F22=1,7,0)+IF(F22=2,6,0)+IF(F22=3,5,0)+IF(F22=4,4,0)+IF(F22=5,3,0)+IF(F22=6,2,0)+IF(F22=7,1,0))+IF(G22=1,7,0)+IF(G22=2,6,0)+IF(G22=3,5,0)+IF(G22=4,4,0)+IF(G22=5,3,0)+IF(G22=6,2,0)+IF(G22=7,1,0)+IF(H22=1,7,0)+IF(H22=2,6,0)+IF(H22=3,5,0)+IF(H22=4,4,0)+IF(H22=5,3,0)+IF(H22=6,2,0)+IF(H22=7,1,0)+IF(I22=1,7,0)+IF(I22=2,6,0)+IF(I22=3,5,0)+IF(I22=4,4,0)+IF(I22=5,3,0)+IF(I22=6,2,0)+IF(I22=7,1,0)+IF(J22=1,7,0)+IF(J22=2,6,0)+IF(J22=3,5,0)+IF(J22=4,4,0)+IF(J22=5,3,0)+IF(J22=6,2,0)+IF(J22=7,1,0)+IF(K22=1,7,0)+IF(K22=2,6,0)+IF(K22=3,5,0)+IF(K22=4,4,0)+IF(K22=5,3,0)+IF(K22=6,2,0)+IF(K22=7,1,0)+IF(L22=1,7,0)+IF(L22=2,6,0)+IF(L22=3,5,0)+IF(L22=4,4,0)+IF(L22=5,3,0)+IF(L22=6,2,0)+IF(L22=7,1,0)+IF(M22=1,7,0)+IF(M22=2,6,0)+IF(M22=3,5,0)+IF(M22=4,4,0)+IF(M22=5,3,0)+IF(M22=6,2,0)+IF(M22=7,1,0)+IF(N22=1,7,0)+IF(N22=2,6,0)+IF(N22=3,5,0)+IF(N22=4,4,0)+IF(N22=5,3,0)+IF(N22=6,2,0)+IF(N22=7,1,0)+IF(O22=1,7,0)+IF(O22=2,6,0)+IF(O22=3,5,0)+IF(O22=4,4,0)+IF(O22=5,3,0)+IF(O22=6,2,0)+IF(O22=7,1,0)+IF(P22=1,7,0)+IF(P22=2,6,0)+IF(P22=3,5,0)+IF(P22=4,4,0)+IF(P22=5,3,0)+IF(P22=6,2,0)+IF(P22=7,1,0)+IF(Q22=1,7,0)+IF(Q22=2,6,0)+IF(Q22=3,5,0)+IF(Q22=4,4,0)+IF(Q22=5,3,0)+IF(Q22=6,2,0)+IF(Q22=7,1,0)</f>
        <v>33</v>
      </c>
      <c r="S22" s="31">
        <f t="shared" si="0"/>
        <v>24</v>
      </c>
      <c r="T22" s="25">
        <f t="shared" si="1"/>
        <v>9</v>
      </c>
      <c r="U22" s="25"/>
    </row>
    <row r="23" spans="1:21">
      <c r="A23" s="33"/>
      <c r="B23" s="34"/>
      <c r="C23" s="32"/>
      <c r="D23" s="35"/>
      <c r="E23" s="35"/>
      <c r="F23" s="38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  <c r="S23" s="36"/>
      <c r="T23" s="36"/>
      <c r="U23" s="36"/>
    </row>
    <row r="24" spans="1:21">
      <c r="B24" s="26">
        <v>41648</v>
      </c>
      <c r="C24" s="37" t="s">
        <v>41</v>
      </c>
      <c r="D24" s="39">
        <v>2</v>
      </c>
      <c r="S24" s="9"/>
    </row>
    <row r="25" spans="1:21">
      <c r="A25" s="3" t="s">
        <v>15</v>
      </c>
      <c r="B25" s="4" t="s">
        <v>16</v>
      </c>
      <c r="C25" s="10" t="s">
        <v>0</v>
      </c>
      <c r="D25" s="1" t="s">
        <v>2</v>
      </c>
      <c r="E25" s="1" t="s">
        <v>3</v>
      </c>
      <c r="F25" s="1" t="s">
        <v>4</v>
      </c>
      <c r="G25" s="1" t="s">
        <v>5</v>
      </c>
      <c r="H25" s="1" t="s">
        <v>6</v>
      </c>
      <c r="I25" s="1" t="s">
        <v>7</v>
      </c>
      <c r="J25" s="2" t="s">
        <v>8</v>
      </c>
      <c r="K25" s="2" t="s">
        <v>9</v>
      </c>
      <c r="L25" s="1" t="s">
        <v>10</v>
      </c>
      <c r="M25" s="1" t="s">
        <v>11</v>
      </c>
      <c r="N25" s="1" t="s">
        <v>12</v>
      </c>
      <c r="O25" s="1" t="s">
        <v>13</v>
      </c>
      <c r="P25" s="1" t="s">
        <v>14</v>
      </c>
      <c r="Q25" s="1" t="s">
        <v>1</v>
      </c>
      <c r="R25" s="5" t="s">
        <v>37</v>
      </c>
      <c r="S25" s="17" t="s">
        <v>38</v>
      </c>
      <c r="T25" s="19" t="s">
        <v>39</v>
      </c>
      <c r="U25" s="18" t="s">
        <v>40</v>
      </c>
    </row>
    <row r="26" spans="1:21">
      <c r="A26" s="6" t="s">
        <v>17</v>
      </c>
      <c r="B26" s="12" t="s">
        <v>25</v>
      </c>
      <c r="C26" t="s">
        <v>60</v>
      </c>
      <c r="D26" s="15">
        <v>1</v>
      </c>
      <c r="E26" s="15">
        <v>2</v>
      </c>
      <c r="F26" s="15">
        <v>1</v>
      </c>
      <c r="G26" s="27">
        <v>2</v>
      </c>
      <c r="H26" s="15">
        <v>2</v>
      </c>
      <c r="I26" s="15">
        <v>3</v>
      </c>
      <c r="J26" s="15">
        <v>2</v>
      </c>
      <c r="K26" s="15">
        <v>1</v>
      </c>
      <c r="L26" s="15">
        <v>2</v>
      </c>
      <c r="M26" s="15">
        <v>3</v>
      </c>
      <c r="N26" s="15">
        <v>1</v>
      </c>
      <c r="O26" s="15">
        <v>1</v>
      </c>
      <c r="P26" s="15">
        <v>1</v>
      </c>
      <c r="Q26" s="15">
        <v>4</v>
      </c>
      <c r="R26" s="20">
        <f>IF(D26=1,7,0)+IF(D26=2,6,0)+IF(D26=3,5,0)+IF(D26=4,4,0)+IF(D26=5,3,0)+IF(D26=6,2,0)+IF(D26=7,1,0)+IF(E26=1,7,0)+IF(E26=2,6,0)+IF(E26=3,5,0)+IF(E26=4,4,0)+IF(E26=5,3,0)+IF(E26=6,2,0)+IF(E26=7,1,0)+IF(F26=1,7,0)+IF(F26=2,6,0)+IF(F26=3,5,0)+IF(F26=4,4,0)+IF(F26=5,3,0)+IF(F26=6,2,0)+IF(F26=7,1,0)+2*(IF(G26=1,7,0)+IF(G26=2,6,0)+IF(G26=3,5,0)+IF(G26=4,4,0)+IF(G26=5,3,0)+IF(G26=6,2,0)+IF(G26=7,1,0))+IF(H26=1,7,0)+IF(H26=2,6,0)+IF(H26=3,5,0)+IF(H26=4,4,0)+IF(H26=5,3,0)+IF(H26=6,2,0)+IF(H26=7,1,0)+IF(I26=1,7,0)+IF(I26=2,6,0)+IF(I26=3,5,0)+IF(I26=4,4,0)+IF(I26=5,3,0)+IF(I26=6,2,0)+IF(I26=7,1,0)+IF(J26=1,7,0)+IF(J26=2,6,0)+IF(J26=3,5,0)+IF(J26=4,4,0)+IF(J26=5,3,0)+IF(J26=6,2,0)+IF(J26=7,1,0)+IF(K26=1,7,0)+IF(K26=2,6,0)+IF(K26=3,5,0)+IF(K26=4,4,0)+IF(K26=5,3,0)+IF(K26=6,2,0)+IF(K26=7,1,0)+IF(L26=1,7,0)+IF(L26=2,6,0)+IF(L26=3,5,0)+IF(L26=4,4,0)+IF(L26=5,3,0)+IF(L26=6,2,0)+IF(L26=7,1,0)+IF(M26=1,7,0)+IF(M26=2,6,0)+IF(M26=3,5,0)+IF(M26=4,4,0)+IF(M26=5,3,0)+IF(M26=6,2,0)+IF(M26=7,1,0)+IF(N26=1,7,0)+IF(N26=2,6,0)+IF(N26=3,5,0)+IF(N26=4,4,0)+IF(N26=5,3,0)+IF(N26=6,2,0)+IF(N26=7,1,0)+IF(O26=1,7,0)+IF(O26=2,6,0)+IF(O26=3,5,0)+IF(O26=4,4,0)+IF(O26=5,3,0)+IF(O26=6,2,0)+IF(O26=7,1,0)+IF(P26=1,7,0)+IF(P26=2,6,0)+IF(P26=3,5,0)+IF(P26=4,4,0)+IF(P26=5,3,0)+IF(P26=6,2,0)+IF(P26=7,1,0)+IF(Q26=1,7,0)+IF(Q26=2,6,0)+IF(Q26=3,5,0)+IF(Q26=4,4,0)+IF(Q26=5,3,0)+IF(Q26=6,2,0)+IF(Q26=7,1,0)</f>
        <v>92</v>
      </c>
      <c r="S26" s="29">
        <f t="shared" ref="S26:S32" si="2">_xlfn.FLOOR.PRECISE((3/4)*R26)</f>
        <v>69</v>
      </c>
      <c r="T26" s="21">
        <f t="shared" ref="T26:T32" si="3">_xlfn.CEILING.PRECISE((1/4)*R26)</f>
        <v>23</v>
      </c>
      <c r="U26" s="21"/>
    </row>
    <row r="27" spans="1:21">
      <c r="A27" s="7" t="s">
        <v>18</v>
      </c>
      <c r="B27" s="13" t="s">
        <v>26</v>
      </c>
      <c r="C27" t="s">
        <v>35</v>
      </c>
      <c r="D27" s="27">
        <v>4</v>
      </c>
      <c r="E27" s="15">
        <v>4</v>
      </c>
      <c r="F27" s="15">
        <v>2</v>
      </c>
      <c r="G27" s="15">
        <v>6</v>
      </c>
      <c r="H27" s="15">
        <v>3</v>
      </c>
      <c r="I27" s="15">
        <v>1</v>
      </c>
      <c r="J27" s="15">
        <v>6</v>
      </c>
      <c r="K27" s="15">
        <v>3</v>
      </c>
      <c r="L27" s="15">
        <v>3</v>
      </c>
      <c r="M27" s="15">
        <v>2</v>
      </c>
      <c r="N27" s="15">
        <v>3</v>
      </c>
      <c r="O27" s="15">
        <v>2</v>
      </c>
      <c r="P27" s="15">
        <v>5</v>
      </c>
      <c r="Q27" s="15">
        <v>3</v>
      </c>
      <c r="R27" s="22">
        <f>2*(IF(D27=1,7,0)+IF(D27=2,6,0)+IF(D27=3,5,0)+IF(D27=4,4,0)+IF(D27=5,3,0)+IF(D27=6,2,0)+IF(D27=7,1,0))+IF(E27=1,7,0)+IF(E27=2,6,0)+IF(E27=3,5,0)+IF(E27=4,4,0)+IF(E27=5,3,0)+IF(E27=6,2,0)+IF(E27=7,1,0)+IF(F27=1,7,0)+IF(F27=2,6,0)+IF(F27=3,5,0)+IF(F27=4,4,0)+IF(F27=5,3,0)+IF(F27=6,2,0)+IF(F27=7,1,0)+IF(G27=1,7,0)+IF(G27=2,6,0)+IF(G27=3,5,0)+IF(G27=4,4,0)+IF(G27=5,3,0)+IF(G27=6,2,0)+IF(G27=7,1,0)+IF(H27=1,7,0)+IF(H27=2,6,0)+IF(H27=3,5,0)+IF(H27=4,4,0)+IF(H27=5,3,0)+IF(H27=6,2,0)+IF(H27=7,1,0)+IF(I27=1,7,0)+IF(I27=2,6,0)+IF(I27=3,5,0)+IF(I27=4,4,0)+IF(I27=5,3,0)+IF(I27=6,2,0)+IF(I27=7,1,0)+IF(J27=1,7,0)+IF(J27=2,6,0)+IF(J27=3,5,0)+IF(J27=4,4,0)+IF(J27=5,3,0)+IF(J27=6,2,0)+IF(J27=7,1,0)+IF(K27=1,7,0)+IF(K27=2,6,0)+IF(K27=3,5,0)+IF(K27=4,4,0)+IF(K27=5,3,0)+IF(K27=6,2,0)+IF(K27=7,1,0)+IF(L27=1,7,0)+IF(L27=2,6,0)+IF(L27=3,5,0)+IF(L27=4,4,0)+IF(L27=5,3,0)+IF(L27=6,2,0)+IF(L27=7,1,0)+IF(M27=1,7,0)+IF(M27=2,6,0)+IF(M27=3,5,0)+IF(M27=4,4,0)+IF(M27=5,3,0)+IF(M27=6,2,0)+IF(M27=7,1,0)+IF(N27=1,7,0)+IF(N27=2,6,0)+IF(N27=3,5,0)+IF(N27=4,4,0)+IF(N27=5,3,0)+IF(N27=6,2,0)+IF(N27=7,1,0)+IF(O27=1,7,0)+IF(O27=2,6,0)+IF(O27=3,5,0)+IF(O27=4,4,0)+IF(O27=5,3,0)+IF(O27=6,2,0)+IF(O27=7,1,0)+IF(P27=1,7,0)+IF(P27=2,6,0)+IF(P27=3,5,0)+IF(P27=4,4,0)+IF(P27=5,3,0)+IF(P27=6,2,0)+IF(P27=7,1,0)+IF(Q27=1,7,0)+IF(Q27=2,6,0)+IF(Q27=3,5,0)+IF(Q27=4,4,0)+IF(Q27=5,3,0)+IF(Q27=6,2,0)+IF(Q27=7,1,0)</f>
        <v>69</v>
      </c>
      <c r="S27" s="30">
        <f t="shared" si="2"/>
        <v>51</v>
      </c>
      <c r="T27" s="23">
        <f t="shared" si="3"/>
        <v>18</v>
      </c>
      <c r="U27" s="23"/>
    </row>
    <row r="28" spans="1:21">
      <c r="A28" s="7" t="s">
        <v>19</v>
      </c>
      <c r="B28" s="13" t="s">
        <v>24</v>
      </c>
      <c r="C28" t="s">
        <v>31</v>
      </c>
      <c r="D28" s="15">
        <v>2</v>
      </c>
      <c r="E28" s="15">
        <v>7</v>
      </c>
      <c r="F28" s="15">
        <v>6</v>
      </c>
      <c r="G28" s="15">
        <v>4</v>
      </c>
      <c r="H28" s="15">
        <v>5</v>
      </c>
      <c r="I28" s="15">
        <v>2</v>
      </c>
      <c r="J28" s="15">
        <v>1</v>
      </c>
      <c r="K28" s="15">
        <v>4</v>
      </c>
      <c r="L28" s="15">
        <v>5</v>
      </c>
      <c r="M28" s="15">
        <v>1</v>
      </c>
      <c r="N28" s="15">
        <v>2</v>
      </c>
      <c r="O28" s="27">
        <v>4</v>
      </c>
      <c r="P28" s="15">
        <v>2</v>
      </c>
      <c r="Q28" s="15">
        <v>7</v>
      </c>
      <c r="R28" s="22">
        <f>IF(D28=1,7,0)+IF(D28=2,6,0)+IF(D28=3,5,0)+IF(D28=4,4,0)+IF(D28=5,3,0)+IF(D28=6,2,0)+IF(D28=7,1,0)+IF(E28=1,7,0)+IF(E28=2,6,0)+IF(E28=3,5,0)+IF(E28=4,4,0)+IF(E28=5,3,0)+IF(E28=6,2,0)+IF(E28=7,1,0)+IF(F28=1,7,0)+IF(F28=2,6,0)+IF(F28=3,5,0)+IF(F28=4,4,0)+IF(F28=5,3,0)+IF(F28=6,2,0)+IF(F28=7,1,0)+IF(G28=1,7,0)+IF(G28=2,6,0)+IF(G28=3,5,0)+IF(G28=4,4,0)+IF(G28=5,3,0)+IF(G28=6,2,0)+IF(G28=7,1,0)+IF(H28=1,7,0)+IF(H28=2,6,0)+IF(H28=3,5,0)+IF(H28=4,4,0)+IF(H28=5,3,0)+IF(H28=6,2,0)+IF(H28=7,1,0)+IF(I28=1,7,0)+IF(I28=2,6,0)+IF(I28=3,5,0)+IF(I28=4,4,0)+IF(I28=5,3,0)+IF(I28=6,2,0)+IF(I28=7,1,0)+IF(J28=1,7,0)+IF(J28=2,6,0)+IF(J28=3,5,0)+IF(J28=4,4,0)+IF(J28=5,3,0)+IF(J28=6,2,0)+IF(J28=7,1,0)+IF(K28=1,7,0)+IF(K28=2,6,0)+IF(K28=3,5,0)+IF(K28=4,4,0)+IF(K28=5,3,0)+IF(K28=6,2,0)+IF(K28=7,1,0)+IF(L28=1,7,0)+IF(L28=2,6,0)+IF(L28=3,5,0)+IF(L28=4,4,0)+IF(L28=5,3,0)+IF(L28=6,2,0)+IF(L28=7,1,0)+IF(M28=1,7,0)+IF(M28=2,6,0)+IF(M28=3,5,0)+IF(M28=4,4,0)+IF(M28=5,3,0)+IF(M28=6,2,0)+IF(M28=7,1,0)+IF(N28=1,7,0)+IF(N28=2,6,0)+IF(N28=3,5,0)+IF(N28=4,4,0)+IF(N28=5,3,0)+IF(N28=6,2,0)+IF(N28=7,1,0)+2*(IF(O28=1,7,0)+IF(O28=2,6,0)+IF(O28=3,5,0)+IF(O28=4,4,0)+IF(O28=5,3,0)+IF(O28=6,2,0)+IF(O28=7,1,0))+IF(P28=1,7,0)+IF(P28=2,6,0)+IF(P28=3,5,0)+IF(P28=4,4,0)+IF(P28=5,3,0)+IF(P28=6,2,0)+IF(P28=7,1,0)+IF(Q28=1,7,0)+IF(Q28=2,6,0)+IF(Q28=3,5,0)+IF(Q28=4,4,0)+IF(Q28=5,3,0)+IF(Q28=6,2,0)+IF(Q28=7,1,0)</f>
        <v>64</v>
      </c>
      <c r="S28" s="30">
        <f t="shared" si="2"/>
        <v>48</v>
      </c>
      <c r="T28" s="23">
        <f t="shared" si="3"/>
        <v>16</v>
      </c>
      <c r="U28" s="23"/>
    </row>
    <row r="29" spans="1:21">
      <c r="A29" s="7" t="s">
        <v>20</v>
      </c>
      <c r="B29" s="13" t="s">
        <v>27</v>
      </c>
      <c r="C29" t="s">
        <v>32</v>
      </c>
      <c r="D29" s="15">
        <v>5</v>
      </c>
      <c r="E29" s="15">
        <v>5</v>
      </c>
      <c r="F29" s="15">
        <v>3</v>
      </c>
      <c r="G29" s="15">
        <v>3</v>
      </c>
      <c r="H29" s="15">
        <v>1</v>
      </c>
      <c r="I29" s="15">
        <v>5</v>
      </c>
      <c r="J29" s="27">
        <v>5</v>
      </c>
      <c r="K29" s="15">
        <v>6</v>
      </c>
      <c r="L29" s="15">
        <v>1</v>
      </c>
      <c r="M29" s="15">
        <v>4</v>
      </c>
      <c r="N29" s="15">
        <v>5</v>
      </c>
      <c r="O29" s="15">
        <v>3</v>
      </c>
      <c r="P29" s="15">
        <v>4</v>
      </c>
      <c r="Q29" s="15">
        <v>1</v>
      </c>
      <c r="R29" s="22">
        <f>IF(D29=1,7,0)+IF(D29=2,6,0)+IF(D29=3,5,0)+IF(D29=4,4,0)+IF(D29=5,3,0)+IF(D29=6,2,0)+IF(D29=7,1,0)+IF(E29=1,7,0)+IF(E29=2,6,0)+IF(E29=3,5,0)+IF(E29=4,4,0)+IF(E29=5,3,0)+IF(E29=6,2,0)+IF(E29=7,1,0)+IF(F29=1,7,0)+IF(F29=2,6,0)+IF(F29=3,5,0)+IF(F29=4,4,0)+IF(F29=5,3,0)+IF(F29=6,2,0)+IF(F29=7,1,0)+IF(G29=1,7,0)+IF(G29=2,6,0)+IF(G29=3,5,0)+IF(G29=4,4,0)+IF(G29=5,3,0)+IF(G29=6,2,0)+IF(G29=7,1,0)+IF(H29=1,7,0)+IF(H29=2,6,0)+IF(H29=3,5,0)+IF(H29=4,4,0)+IF(H29=5,3,0)+IF(H29=6,2,0)+IF(H29=7,1,0)+IF(I29=1,7,0)+IF(I29=2,6,0)+IF(I29=3,5,0)+IF(I29=4,4,0)+IF(I29=5,3,0)+IF(I29=6,2,0)+IF(I29=7,1,0)+2*(IF(J29=1,7,0)+IF(J29=2,6,0)+IF(J29=3,5,0)+IF(J29=4,4,0)+IF(J29=5,3,0)+IF(J29=6,2,0)+IF(J29=7,1,0))+IF(K29=1,7,0)+IF(K29=2,6,0)+IF(K29=3,5,0)+IF(K29=4,4,0)+IF(K29=5,3,0)+IF(K29=6,2,0)+IF(K29=7,1,0)+IF(L29=1,7,0)+IF(L29=2,6,0)+IF(L29=3,5,0)+IF(L29=4,4,0)+IF(L29=5,3,0)+IF(L29=6,2,0)+IF(L29=7,1,0)+IF(M29=1,7,0)+IF(M29=2,6,0)+IF(M29=3,5,0)+IF(M29=4,4,0)+IF(M29=5,3,0)+IF(M29=6,2,0)+IF(M29=7,1,0)+IF(N29=1,7,0)+IF(N29=2,6,0)+IF(N29=3,5,0)+IF(N29=4,4,0)+IF(N29=5,3,0)+IF(N29=6,2,0)+IF(N29=7,1,0)+IF(O29=1,7,0)+IF(O29=2,6,0)+IF(O29=3,5,0)+IF(O29=4,4,0)+IF(O29=5,3,0)+IF(O29=6,2,0)+IF(O29=7,1,0)+IF(P29=1,7,0)+IF(P29=2,6,0)+IF(P29=3,5,0)+IF(P29=4,4,0)+IF(P29=5,3,0)+IF(P29=6,2,0)+IF(P29=7,1,0)+IF(Q29=1,7,0)+IF(Q29=2,6,0)+IF(Q29=3,5,0)+IF(Q29=4,4,0)+IF(Q29=5,3,0)+IF(Q29=6,2,0)+IF(Q29=7,1,0)</f>
        <v>64</v>
      </c>
      <c r="S29" s="30">
        <f t="shared" si="2"/>
        <v>48</v>
      </c>
      <c r="T29" s="23">
        <f t="shared" si="3"/>
        <v>16</v>
      </c>
      <c r="U29" s="23"/>
    </row>
    <row r="30" spans="1:21">
      <c r="A30" s="7" t="s">
        <v>21</v>
      </c>
      <c r="B30" s="13" t="s">
        <v>28</v>
      </c>
      <c r="C30" t="s">
        <v>36</v>
      </c>
      <c r="D30" s="15">
        <v>6</v>
      </c>
      <c r="E30" s="15">
        <v>1</v>
      </c>
      <c r="F30" s="15">
        <v>5</v>
      </c>
      <c r="G30" s="15">
        <v>1</v>
      </c>
      <c r="H30" s="15">
        <v>6</v>
      </c>
      <c r="I30" s="15">
        <v>4</v>
      </c>
      <c r="J30" s="15">
        <v>3</v>
      </c>
      <c r="K30" s="15">
        <v>2</v>
      </c>
      <c r="L30" s="15">
        <v>6</v>
      </c>
      <c r="M30" s="15">
        <v>7</v>
      </c>
      <c r="N30" s="15">
        <v>6</v>
      </c>
      <c r="O30" s="15">
        <v>5</v>
      </c>
      <c r="P30" s="27">
        <v>3</v>
      </c>
      <c r="Q30" s="15">
        <v>5</v>
      </c>
      <c r="R30" s="22">
        <f>IF(D30=1,7,0)+IF(D30=2,6,0)+IF(D30=3,5,0)+IF(D30=4,4,0)+IF(D30=5,3,0)+IF(D30=6,2,0)+IF(D30=7,1,0)+IF(E30=1,7,0)+IF(E30=2,6,0)+IF(E30=3,5,0)+IF(E30=4,4,0)+IF(E30=5,3,0)+IF(E30=6,2,0)+IF(E30=7,1,0)+IF(F30=1,7,0)+IF(F30=2,6,0)+IF(F30=3,5,0)+IF(F30=4,4,0)+IF(F30=5,3,0)+IF(F30=6,2,0)+IF(F30=7,1,0)+IF(G30=1,7,0)+IF(G30=2,6,0)+IF(G30=3,5,0)+IF(G30=4,4,0)+IF(G30=5,3,0)+IF(G30=6,2,0)+IF(G30=7,1,0)+IF(H30=1,7,0)+IF(H30=2,6,0)+IF(H30=3,5,0)+IF(H30=4,4,0)+IF(H30=5,3,0)+IF(H30=6,2,0)+IF(H30=7,1,0)+IF(I30=1,7,0)+IF(I30=2,6,0)+IF(I30=3,5,0)+IF(I30=4,4,0)+IF(I30=5,3,0)+IF(I30=6,2,0)+IF(I30=7,1,0)+IF(J30=1,7,0)+IF(J30=2,6,0)+IF(J30=3,5,0)+IF(J30=4,4,0)+IF(J30=5,3,0)+IF(J30=6,2,0)+IF(J30=7,1,0)+IF(K30=1,7,0)+IF(K30=2,6,0)+IF(K30=3,5,0)+IF(K30=4,4,0)+IF(K30=5,3,0)+IF(K30=6,2,0)+IF(K30=7,1,0)+IF(L30=1,7,0)+IF(L30=2,6,0)+IF(L30=3,5,0)+IF(L30=4,4,0)+IF(L30=5,3,0)+IF(L30=6,2,0)+IF(L30=7,1,0)+IF(M30=1,7,0)+IF(M30=2,6,0)+IF(M30=3,5,0)+IF(M30=4,4,0)+IF(M30=5,3,0)+IF(M30=6,2,0)+IF(M30=7,1,0)+IF(N30=1,7,0)+IF(N30=2,6,0)+IF(N30=3,5,0)+IF(N30=4,4,0)+IF(N30=5,3,0)+IF(N30=6,2,0)+IF(N30=7,1,0)+IF(O30=1,7,0)+IF(O30=2,6,0)+IF(O30=3,5,0)+IF(O30=4,4,0)+IF(O30=5,3,0)+IF(O30=6,2,0)+IF(O30=7,1,0)+2*(IF(P30=1,7,0)+IF(P30=2,6,0)+IF(P30=3,5,0)+IF(P30=4,4,0)+IF(P30=5,3,0)+IF(P30=6,2,0)+IF(P30=7,1,0))+IF(Q30=1,7,0)+IF(Q30=2,6,0)+IF(Q30=3,5,0)+IF(Q30=4,4,0)+IF(Q30=5,3,0)+IF(Q30=6,2,0)+IF(Q30=7,1,0)</f>
        <v>57</v>
      </c>
      <c r="S30" s="30">
        <f t="shared" si="2"/>
        <v>42</v>
      </c>
      <c r="T30" s="23">
        <f t="shared" si="3"/>
        <v>15</v>
      </c>
      <c r="U30" s="23"/>
    </row>
    <row r="31" spans="1:21">
      <c r="A31" s="7" t="s">
        <v>22</v>
      </c>
      <c r="B31" s="13" t="s">
        <v>29</v>
      </c>
      <c r="C31" s="32" t="s">
        <v>33</v>
      </c>
      <c r="D31" s="15">
        <v>3</v>
      </c>
      <c r="E31" s="15">
        <v>3</v>
      </c>
      <c r="F31" s="27">
        <v>7</v>
      </c>
      <c r="G31" s="15">
        <v>5</v>
      </c>
      <c r="H31" s="15">
        <v>4</v>
      </c>
      <c r="I31" s="15">
        <v>7</v>
      </c>
      <c r="J31" s="15">
        <v>4</v>
      </c>
      <c r="K31" s="15">
        <v>5</v>
      </c>
      <c r="L31" s="15">
        <v>7</v>
      </c>
      <c r="M31" s="15">
        <v>6</v>
      </c>
      <c r="N31" s="15">
        <v>4</v>
      </c>
      <c r="O31" s="15">
        <v>6</v>
      </c>
      <c r="P31" s="15">
        <v>7</v>
      </c>
      <c r="Q31" s="15">
        <v>6</v>
      </c>
      <c r="R31" s="22">
        <f>IF(D31=1,7,0)+IF(D31=2,6,0)+IF(D31=3,5,0)+IF(D31=4,4,0)+IF(D31=5,3,0)+IF(D31=6,2,0)+IF(D31=7,1,0)+IF(E31=1,7,0)+IF(E31=2,6,0)+IF(E31=3,5,0)+IF(E31=4,4,0)+IF(E31=5,3,0)+IF(E31=6,2,0)+IF(E31=7,1,0)+2*(IF(F31=1,7,0)+IF(F31=2,6,0)+IF(F31=3,5,0)+IF(F31=4,4,0)+IF(F31=5,3,0)+IF(F31=6,2,0)+IF(F31=7,1,0))+IF(G31=1,7,0)+IF(G31=2,6,0)+IF(G31=3,5,0)+IF(G31=4,4,0)+IF(G31=5,3,0)+IF(G31=6,2,0)+IF(G31=7,1,0)+IF(H31=1,7,0)+IF(H31=2,6,0)+IF(H31=3,5,0)+IF(H31=4,4,0)+IF(H31=5,3,0)+IF(H31=6,2,0)+IF(H31=7,1,0)+IF(I31=1,7,0)+IF(I31=2,6,0)+IF(I31=3,5,0)+IF(I31=4,4,0)+IF(I31=5,3,0)+IF(I31=6,2,0)+IF(I31=7,1,0)+IF(J31=1,7,0)+IF(J31=2,6,0)+IF(J31=3,5,0)+IF(J31=4,4,0)+IF(J31=5,3,0)+IF(J31=6,2,0)+IF(J31=7,1,0)+IF(K31=1,7,0)+IF(K31=2,6,0)+IF(K31=3,5,0)+IF(K31=4,4,0)+IF(K31=5,3,0)+IF(K31=6,2,0)+IF(K31=7,1,0)+IF(L31=1,7,0)+IF(L31=2,6,0)+IF(L31=3,5,0)+IF(L31=4,4,0)+IF(L31=5,3,0)+IF(L31=6,2,0)+IF(L31=7,1,0)+IF(M31=1,7,0)+IF(M31=2,6,0)+IF(M31=3,5,0)+IF(M31=4,4,0)+IF(M31=5,3,0)+IF(M31=6,2,0)+IF(M31=7,1,0)+IF(N31=1,7,0)+IF(N31=2,6,0)+IF(N31=3,5,0)+IF(N31=4,4,0)+IF(N31=5,3,0)+IF(N31=6,2,0)+IF(N31=7,1,0)+IF(O31=1,7,0)+IF(O31=2,6,0)+IF(O31=3,5,0)+IF(O31=4,4,0)+IF(O31=5,3,0)+IF(O31=6,2,0)+IF(O31=7,1,0)+IF(P31=1,7,0)+IF(P31=2,6,0)+IF(P31=3,5,0)+IF(P31=4,4,0)+IF(P31=5,3,0)+IF(P31=6,2,0)+IF(P31=7,1,0)+IF(Q31=1,7,0)+IF(Q31=2,6,0)+IF(Q31=3,5,0)+IF(Q31=4,4,0)+IF(Q31=5,3,0)+IF(Q31=6,2,0)+IF(Q31=7,1,0)</f>
        <v>39</v>
      </c>
      <c r="S31" s="30">
        <f t="shared" si="2"/>
        <v>29</v>
      </c>
      <c r="T31" s="23">
        <f t="shared" si="3"/>
        <v>10</v>
      </c>
      <c r="U31" s="23"/>
    </row>
    <row r="32" spans="1:21">
      <c r="A32" s="8" t="s">
        <v>23</v>
      </c>
      <c r="B32" s="14" t="s">
        <v>30</v>
      </c>
      <c r="C32" s="9" t="s">
        <v>34</v>
      </c>
      <c r="D32" s="16">
        <v>7</v>
      </c>
      <c r="E32" s="16">
        <v>6</v>
      </c>
      <c r="F32" s="16">
        <v>4</v>
      </c>
      <c r="G32" s="16">
        <v>7</v>
      </c>
      <c r="H32" s="16">
        <v>7</v>
      </c>
      <c r="I32" s="16">
        <v>6</v>
      </c>
      <c r="J32" s="16">
        <v>7</v>
      </c>
      <c r="K32" s="16">
        <v>7</v>
      </c>
      <c r="L32" s="16">
        <v>4</v>
      </c>
      <c r="M32" s="16">
        <v>5</v>
      </c>
      <c r="N32" s="16">
        <v>7</v>
      </c>
      <c r="O32" s="16">
        <v>7</v>
      </c>
      <c r="P32" s="16">
        <v>6</v>
      </c>
      <c r="Q32" s="28">
        <v>2</v>
      </c>
      <c r="R32" s="24">
        <f>IF(D32=1,7,0)+IF(D32=2,6,0)+IF(D32=3,5,0)+IF(D32=4,4,0)+IF(D32=5,3,0)+IF(D32=6,2,0)+IF(D32=7,1,0)+IF(E32=1,7,0)+IF(E32=2,6,0)+IF(E32=3,5,0)+IF(E32=4,4,0)+IF(E32=5,3,0)+IF(E32=6,2,0)+IF(E32=7,1,0)+IF(F32=1,7,0)+IF(F32=2,6,0)+IF(F32=3,5,0)+IF(F32=4,4,0)+IF(F32=5,3,0)+IF(F32=6,2,0)+IF(F32=7,1,0)+IF(G32=1,7,0)+IF(G32=2,6,0)+IF(G32=3,5,0)+IF(G32=4,4,0)+IF(G32=5,3,0)+IF(G32=6,2,0)+IF(G32=7,1,0)+IF(H32=1,7,0)+IF(H32=2,6,0)+IF(H32=3,5,0)+IF(H32=4,4,0)+IF(H32=5,3,0)+IF(H32=6,2,0)+IF(H32=7,1,0)+IF(I32=1,7,0)+IF(I32=2,6,0)+IF(I32=3,5,0)+IF(I32=4,4,0)+IF(I32=5,3,0)+IF(I32=6,2,0)+IF(I32=7,1,0)+IF(J32=1,7,0)+IF(J32=2,6,0)+IF(J32=3,5,0)+IF(J32=4,4,0)+IF(J32=5,3,0)+IF(J32=6,2,0)+IF(J32=7,1,0)+IF(K32=1,7,0)+IF(K32=2,6,0)+IF(K32=3,5,0)+IF(K32=4,4,0)+IF(K32=5,3,0)+IF(K32=6,2,0)+IF(K32=7,1,0)+IF(L32=1,7,0)+IF(L32=2,6,0)+IF(L32=3,5,0)+IF(L32=4,4,0)+IF(L32=5,3,0)+IF(L32=6,2,0)+IF(L32=7,1,0)+IF(M32=1,7,0)+IF(M32=2,6,0)+IF(M32=3,5,0)+IF(M32=4,4,0)+IF(M32=5,3,0)+IF(M32=6,2,0)+IF(M32=7,1,0)+IF(N32=1,7,0)+IF(N32=2,6,0)+IF(N32=3,5,0)+IF(N32=4,4,0)+IF(N32=5,3,0)+IF(N32=6,2,0)+IF(N32=7,1,0)+IF(O32=1,7,0)+IF(O32=2,6,0)+IF(O32=3,5,0)+IF(O32=4,4,0)+IF(O32=5,3,0)+IF(O32=6,2,0)+IF(O32=7,1,0)+IF(P32=1,7,0)+IF(P32=2,6,0)+IF(P32=3,5,0)+IF(P32=4,4,0)+IF(P32=5,3,0)+IF(P32=6,2,0)+IF(P32=7,1,0)+2*(IF(Q32=1,7,0)+IF(Q32=2,6,0)+IF(Q32=3,5,0)+IF(Q32=4,4,0)+IF(Q32=5,3,0)+IF(Q32=6,2,0)+IF(Q32=7,1,0))</f>
        <v>36</v>
      </c>
      <c r="S32" s="31">
        <f t="shared" si="2"/>
        <v>27</v>
      </c>
      <c r="T32" s="25">
        <f t="shared" si="3"/>
        <v>9</v>
      </c>
      <c r="U32" s="25"/>
    </row>
    <row r="34" spans="1:21">
      <c r="B34" s="26">
        <v>41655</v>
      </c>
      <c r="C34" s="37" t="s">
        <v>41</v>
      </c>
      <c r="D34" s="39">
        <v>3</v>
      </c>
      <c r="S34" s="9"/>
    </row>
    <row r="35" spans="1:21">
      <c r="A35" s="3" t="s">
        <v>15</v>
      </c>
      <c r="B35" s="4" t="s">
        <v>16</v>
      </c>
      <c r="C35" s="10" t="s">
        <v>0</v>
      </c>
      <c r="D35" s="1" t="s">
        <v>2</v>
      </c>
      <c r="E35" s="1" t="s">
        <v>3</v>
      </c>
      <c r="F35" s="1" t="s">
        <v>4</v>
      </c>
      <c r="G35" s="1" t="s">
        <v>5</v>
      </c>
      <c r="H35" s="1" t="s">
        <v>6</v>
      </c>
      <c r="I35" s="1" t="s">
        <v>7</v>
      </c>
      <c r="J35" s="2" t="s">
        <v>8</v>
      </c>
      <c r="K35" s="2" t="s">
        <v>9</v>
      </c>
      <c r="L35" s="1" t="s">
        <v>10</v>
      </c>
      <c r="M35" s="1" t="s">
        <v>11</v>
      </c>
      <c r="N35" s="1" t="s">
        <v>12</v>
      </c>
      <c r="O35" s="1" t="s">
        <v>13</v>
      </c>
      <c r="P35" s="1" t="s">
        <v>14</v>
      </c>
      <c r="Q35" s="1" t="s">
        <v>1</v>
      </c>
      <c r="R35" s="5" t="s">
        <v>37</v>
      </c>
      <c r="S35" s="17" t="s">
        <v>38</v>
      </c>
      <c r="T35" s="19" t="s">
        <v>39</v>
      </c>
      <c r="U35" s="18" t="s">
        <v>40</v>
      </c>
    </row>
    <row r="36" spans="1:21">
      <c r="A36" s="6" t="s">
        <v>17</v>
      </c>
      <c r="B36" s="12" t="s">
        <v>26</v>
      </c>
      <c r="C36" t="s">
        <v>35</v>
      </c>
      <c r="D36" s="27">
        <v>3</v>
      </c>
      <c r="E36" s="15">
        <v>2</v>
      </c>
      <c r="F36" s="15">
        <v>5</v>
      </c>
      <c r="G36" s="15">
        <v>1</v>
      </c>
      <c r="H36" s="15">
        <v>4</v>
      </c>
      <c r="I36" s="15">
        <v>1</v>
      </c>
      <c r="J36" s="15">
        <v>6</v>
      </c>
      <c r="K36" s="15">
        <v>1</v>
      </c>
      <c r="L36" s="15">
        <v>3</v>
      </c>
      <c r="M36" s="15">
        <v>2</v>
      </c>
      <c r="N36" s="15">
        <v>1</v>
      </c>
      <c r="O36" s="15">
        <v>1</v>
      </c>
      <c r="P36" s="15">
        <v>7</v>
      </c>
      <c r="Q36" s="15">
        <v>2</v>
      </c>
      <c r="R36" s="20">
        <f>2*(IF(D36=1,7,0)+IF(D36=2,6,0)+IF(D36=3,5,0)+IF(D36=4,4,0)+IF(D36=5,3,0)+IF(D36=6,2,0)+IF(D36=7,1,0))+IF(E36=1,7,0)+IF(E36=2,6,0)+IF(E36=3,5,0)+IF(E36=4,4,0)+IF(E36=5,3,0)+IF(E36=6,2,0)+IF(E36=7,1,0)+IF(F36=1,7,0)+IF(F36=2,6,0)+IF(F36=3,5,0)+IF(F36=4,4,0)+IF(F36=5,3,0)+IF(F36=6,2,0)+IF(F36=7,1,0)+IF(G36=1,7,0)+IF(G36=2,6,0)+IF(G36=3,5,0)+IF(G36=4,4,0)+IF(G36=5,3,0)+IF(G36=6,2,0)+IF(G36=7,1,0)+IF(H36=1,7,0)+IF(H36=2,6,0)+IF(H36=3,5,0)+IF(H36=4,4,0)+IF(H36=5,3,0)+IF(H36=6,2,0)+IF(H36=7,1,0)+IF(I36=1,7,0)+IF(I36=2,6,0)+IF(I36=3,5,0)+IF(I36=4,4,0)+IF(I36=5,3,0)+IF(I36=6,2,0)+IF(I36=7,1,0)+IF(J36=1,7,0)+IF(J36=2,6,0)+IF(J36=3,5,0)+IF(J36=4,4,0)+IF(J36=5,3,0)+IF(J36=6,2,0)+IF(J36=7,1,0)+IF(K36=1,7,0)+IF(K36=2,6,0)+IF(K36=3,5,0)+IF(K36=4,4,0)+IF(K36=5,3,0)+IF(K36=6,2,0)+IF(K36=7,1,0)+IF(L36=1,7,0)+IF(L36=2,6,0)+IF(L36=3,5,0)+IF(L36=4,4,0)+IF(L36=5,3,0)+IF(L36=6,2,0)+IF(L36=7,1,0)+IF(M36=1,7,0)+IF(M36=2,6,0)+IF(M36=3,5,0)+IF(M36=4,4,0)+IF(M36=5,3,0)+IF(M36=6,2,0)+IF(M36=7,1,0)+IF(N36=1,7,0)+IF(N36=2,6,0)+IF(N36=3,5,0)+IF(N36=4,4,0)+IF(N36=5,3,0)+IF(N36=6,2,0)+IF(N36=7,1,0)+IF(O36=1,7,0)+IF(O36=2,6,0)+IF(O36=3,5,0)+IF(O36=4,4,0)+IF(O36=5,3,0)+IF(O36=6,2,0)+IF(O36=7,1,0)+IF(P36=1,7,0)+IF(P36=2,6,0)+IF(P36=3,5,0)+IF(P36=4,4,0)+IF(P36=5,3,0)+IF(P36=6,2,0)+IF(P36=7,1,0)+IF(Q36=1,7,0)+IF(Q36=2,6,0)+IF(Q36=3,5,0)+IF(Q36=4,4,0)+IF(Q36=5,3,0)+IF(Q36=6,2,0)+IF(Q36=7,1,0)</f>
        <v>78</v>
      </c>
      <c r="S36" s="29">
        <f t="shared" ref="S36:S42" si="4">_xlfn.FLOOR.PRECISE((3/4)*R36)</f>
        <v>58</v>
      </c>
      <c r="T36" s="21">
        <f t="shared" ref="T36:T42" si="5">_xlfn.CEILING.PRECISE((1/4)*R36)</f>
        <v>20</v>
      </c>
      <c r="U36" s="21"/>
    </row>
    <row r="37" spans="1:21">
      <c r="A37" s="7" t="s">
        <v>18</v>
      </c>
      <c r="B37" s="13" t="s">
        <v>25</v>
      </c>
      <c r="C37" t="s">
        <v>60</v>
      </c>
      <c r="D37" s="15">
        <v>4</v>
      </c>
      <c r="E37" s="15">
        <v>1</v>
      </c>
      <c r="F37" s="15">
        <v>1</v>
      </c>
      <c r="G37" s="27">
        <v>3</v>
      </c>
      <c r="H37" s="15">
        <v>5</v>
      </c>
      <c r="I37" s="15">
        <v>2</v>
      </c>
      <c r="J37" s="15">
        <v>2</v>
      </c>
      <c r="K37" s="15">
        <v>3</v>
      </c>
      <c r="L37" s="15">
        <v>5</v>
      </c>
      <c r="M37" s="15">
        <v>3</v>
      </c>
      <c r="N37" s="15">
        <v>2</v>
      </c>
      <c r="O37" s="15">
        <v>2</v>
      </c>
      <c r="P37" s="15">
        <v>4</v>
      </c>
      <c r="Q37" s="15">
        <v>4</v>
      </c>
      <c r="R37" s="22">
        <f>IF(D37=1,7,0)+IF(D37=2,6,0)+IF(D37=3,5,0)+IF(D37=4,4,0)+IF(D37=5,3,0)+IF(D37=6,2,0)+IF(D37=7,1,0)+IF(E37=1,7,0)+IF(E37=2,6,0)+IF(E37=3,5,0)+IF(E37=4,4,0)+IF(E37=5,3,0)+IF(E37=6,2,0)+IF(E37=7,1,0)+IF(F37=1,7,0)+IF(F37=2,6,0)+IF(F37=3,5,0)+IF(F37=4,4,0)+IF(F37=5,3,0)+IF(F37=6,2,0)+IF(F37=7,1,0)+2*(IF(G37=1,7,0)+IF(G37=2,6,0)+IF(G37=3,5,0)+IF(G37=4,4,0)+IF(G37=5,3,0)+IF(G37=6,2,0)+IF(G37=7,1,0))+IF(H37=1,7,0)+IF(H37=2,6,0)+IF(H37=3,5,0)+IF(H37=4,4,0)+IF(H37=5,3,0)+IF(H37=6,2,0)+IF(H37=7,1,0)+IF(I37=1,7,0)+IF(I37=2,6,0)+IF(I37=3,5,0)+IF(I37=4,4,0)+IF(I37=5,3,0)+IF(I37=6,2,0)+IF(I37=7,1,0)+IF(J37=1,7,0)+IF(J37=2,6,0)+IF(J37=3,5,0)+IF(J37=4,4,0)+IF(J37=5,3,0)+IF(J37=6,2,0)+IF(J37=7,1,0)+IF(K37=1,7,0)+IF(K37=2,6,0)+IF(K37=3,5,0)+IF(K37=4,4,0)+IF(K37=5,3,0)+IF(K37=6,2,0)+IF(K37=7,1,0)+IF(L37=1,7,0)+IF(L37=2,6,0)+IF(L37=3,5,0)+IF(L37=4,4,0)+IF(L37=5,3,0)+IF(L37=6,2,0)+IF(L37=7,1,0)+IF(M37=1,7,0)+IF(M37=2,6,0)+IF(M37=3,5,0)+IF(M37=4,4,0)+IF(M37=5,3,0)+IF(M37=6,2,0)+IF(M37=7,1,0)+IF(N37=1,7,0)+IF(N37=2,6,0)+IF(N37=3,5,0)+IF(N37=4,4,0)+IF(N37=5,3,0)+IF(N37=6,2,0)+IF(N37=7,1,0)+IF(O37=1,7,0)+IF(O37=2,6,0)+IF(O37=3,5,0)+IF(O37=4,4,0)+IF(O37=5,3,0)+IF(O37=6,2,0)+IF(O37=7,1,0)+IF(P37=1,7,0)+IF(P37=2,6,0)+IF(P37=3,5,0)+IF(P37=4,4,0)+IF(P37=5,3,0)+IF(P37=6,2,0)+IF(P37=7,1,0)+IF(Q37=1,7,0)+IF(Q37=2,6,0)+IF(Q37=3,5,0)+IF(Q37=4,4,0)+IF(Q37=5,3,0)+IF(Q37=6,2,0)+IF(Q37=7,1,0)</f>
        <v>76</v>
      </c>
      <c r="S37" s="30">
        <f t="shared" si="4"/>
        <v>57</v>
      </c>
      <c r="T37" s="23">
        <f t="shared" si="5"/>
        <v>19</v>
      </c>
      <c r="U37" s="23"/>
    </row>
    <row r="38" spans="1:21">
      <c r="A38" s="7" t="s">
        <v>19</v>
      </c>
      <c r="B38" s="13" t="s">
        <v>28</v>
      </c>
      <c r="C38" t="s">
        <v>36</v>
      </c>
      <c r="D38" s="15">
        <v>5</v>
      </c>
      <c r="E38" s="15">
        <v>3</v>
      </c>
      <c r="F38" s="15">
        <v>3</v>
      </c>
      <c r="G38" s="15">
        <v>5</v>
      </c>
      <c r="H38" s="15">
        <v>2</v>
      </c>
      <c r="I38" s="15">
        <v>5</v>
      </c>
      <c r="J38" s="15">
        <v>3</v>
      </c>
      <c r="K38" s="15">
        <v>4</v>
      </c>
      <c r="L38" s="15">
        <v>2</v>
      </c>
      <c r="M38" s="15">
        <v>5</v>
      </c>
      <c r="N38" s="15">
        <v>3</v>
      </c>
      <c r="O38" s="15">
        <v>3</v>
      </c>
      <c r="P38" s="27">
        <v>1</v>
      </c>
      <c r="Q38" s="15">
        <v>1</v>
      </c>
      <c r="R38" s="22">
        <f>IF(D38=1,7,0)+IF(D38=2,6,0)+IF(D38=3,5,0)+IF(D38=4,4,0)+IF(D38=5,3,0)+IF(D38=6,2,0)+IF(D38=7,1,0)+IF(E38=1,7,0)+IF(E38=2,6,0)+IF(E38=3,5,0)+IF(E38=4,4,0)+IF(E38=5,3,0)+IF(E38=6,2,0)+IF(E38=7,1,0)+IF(F38=1,7,0)+IF(F38=2,6,0)+IF(F38=3,5,0)+IF(F38=4,4,0)+IF(F38=5,3,0)+IF(F38=6,2,0)+IF(F38=7,1,0)+IF(G38=1,7,0)+IF(G38=2,6,0)+IF(G38=3,5,0)+IF(G38=4,4,0)+IF(G38=5,3,0)+IF(G38=6,2,0)+IF(G38=7,1,0)+IF(H38=1,7,0)+IF(H38=2,6,0)+IF(H38=3,5,0)+IF(H38=4,4,0)+IF(H38=5,3,0)+IF(H38=6,2,0)+IF(H38=7,1,0)+IF(I38=1,7,0)+IF(I38=2,6,0)+IF(I38=3,5,0)+IF(I38=4,4,0)+IF(I38=5,3,0)+IF(I38=6,2,0)+IF(I38=7,1,0)+IF(J38=1,7,0)+IF(J38=2,6,0)+IF(J38=3,5,0)+IF(J38=4,4,0)+IF(J38=5,3,0)+IF(J38=6,2,0)+IF(J38=7,1,0)+IF(K38=1,7,0)+IF(K38=2,6,0)+IF(K38=3,5,0)+IF(K38=4,4,0)+IF(K38=5,3,0)+IF(K38=6,2,0)+IF(K38=7,1,0)+IF(L38=1,7,0)+IF(L38=2,6,0)+IF(L38=3,5,0)+IF(L38=4,4,0)+IF(L38=5,3,0)+IF(L38=6,2,0)+IF(L38=7,1,0)+IF(M38=1,7,0)+IF(M38=2,6,0)+IF(M38=3,5,0)+IF(M38=4,4,0)+IF(M38=5,3,0)+IF(M38=6,2,0)+IF(M38=7,1,0)+IF(N38=1,7,0)+IF(N38=2,6,0)+IF(N38=3,5,0)+IF(N38=4,4,0)+IF(N38=5,3,0)+IF(N38=6,2,0)+IF(N38=7,1,0)+IF(O38=1,7,0)+IF(O38=2,6,0)+IF(O38=3,5,0)+IF(O38=4,4,0)+IF(O38=5,3,0)+IF(O38=6,2,0)+IF(O38=7,1,0)+2*(IF(P38=1,7,0)+IF(P38=2,6,0)+IF(P38=3,5,0)+IF(P38=4,4,0)+IF(P38=5,3,0)+IF(P38=6,2,0)+IF(P38=7,1,0))+IF(Q38=1,7,0)+IF(Q38=2,6,0)+IF(Q38=3,5,0)+IF(Q38=4,4,0)+IF(Q38=5,3,0)+IF(Q38=6,2,0)+IF(Q38=7,1,0)</f>
        <v>74</v>
      </c>
      <c r="S38" s="30">
        <f t="shared" si="4"/>
        <v>55</v>
      </c>
      <c r="T38" s="23">
        <f t="shared" si="5"/>
        <v>19</v>
      </c>
      <c r="U38" s="23"/>
    </row>
    <row r="39" spans="1:21">
      <c r="A39" s="7" t="s">
        <v>20</v>
      </c>
      <c r="B39" s="13" t="s">
        <v>24</v>
      </c>
      <c r="C39" t="s">
        <v>31</v>
      </c>
      <c r="D39" s="15">
        <v>1</v>
      </c>
      <c r="E39" s="15">
        <v>5</v>
      </c>
      <c r="F39" s="15">
        <v>2</v>
      </c>
      <c r="G39" s="15">
        <v>2</v>
      </c>
      <c r="H39" s="15">
        <v>3</v>
      </c>
      <c r="I39" s="15">
        <v>4</v>
      </c>
      <c r="J39" s="15">
        <v>1</v>
      </c>
      <c r="K39" s="15">
        <v>5</v>
      </c>
      <c r="L39" s="15">
        <v>1</v>
      </c>
      <c r="M39" s="15">
        <v>1</v>
      </c>
      <c r="N39" s="15">
        <v>5</v>
      </c>
      <c r="O39" s="27">
        <v>6</v>
      </c>
      <c r="P39" s="15">
        <v>2</v>
      </c>
      <c r="Q39" s="15">
        <v>7</v>
      </c>
      <c r="R39" s="22">
        <f>IF(D39=1,7,0)+IF(D39=2,6,0)+IF(D39=3,5,0)+IF(D39=4,4,0)+IF(D39=5,3,0)+IF(D39=6,2,0)+IF(D39=7,1,0)+IF(E39=1,7,0)+IF(E39=2,6,0)+IF(E39=3,5,0)+IF(E39=4,4,0)+IF(E39=5,3,0)+IF(E39=6,2,0)+IF(E39=7,1,0)+IF(F39=1,7,0)+IF(F39=2,6,0)+IF(F39=3,5,0)+IF(F39=4,4,0)+IF(F39=5,3,0)+IF(F39=6,2,0)+IF(F39=7,1,0)+IF(G39=1,7,0)+IF(G39=2,6,0)+IF(G39=3,5,0)+IF(G39=4,4,0)+IF(G39=5,3,0)+IF(G39=6,2,0)+IF(G39=7,1,0)+IF(H39=1,7,0)+IF(H39=2,6,0)+IF(H39=3,5,0)+IF(H39=4,4,0)+IF(H39=5,3,0)+IF(H39=6,2,0)+IF(H39=7,1,0)+IF(I39=1,7,0)+IF(I39=2,6,0)+IF(I39=3,5,0)+IF(I39=4,4,0)+IF(I39=5,3,0)+IF(I39=6,2,0)+IF(I39=7,1,0)+IF(J39=1,7,0)+IF(J39=2,6,0)+IF(J39=3,5,0)+IF(J39=4,4,0)+IF(J39=5,3,0)+IF(J39=6,2,0)+IF(J39=7,1,0)+IF(K39=1,7,0)+IF(K39=2,6,0)+IF(K39=3,5,0)+IF(K39=4,4,0)+IF(K39=5,3,0)+IF(K39=6,2,0)+IF(K39=7,1,0)+IF(L39=1,7,0)+IF(L39=2,6,0)+IF(L39=3,5,0)+IF(L39=4,4,0)+IF(L39=5,3,0)+IF(L39=6,2,0)+IF(L39=7,1,0)+IF(M39=1,7,0)+IF(M39=2,6,0)+IF(M39=3,5,0)+IF(M39=4,4,0)+IF(M39=5,3,0)+IF(M39=6,2,0)+IF(M39=7,1,0)+IF(N39=1,7,0)+IF(N39=2,6,0)+IF(N39=3,5,0)+IF(N39=4,4,0)+IF(N39=5,3,0)+IF(N39=6,2,0)+IF(N39=7,1,0)+2*(IF(O39=1,7,0)+IF(O39=2,6,0)+IF(O39=3,5,0)+IF(O39=4,4,0)+IF(O39=5,3,0)+IF(O39=6,2,0)+IF(O39=7,1,0))+IF(P39=1,7,0)+IF(P39=2,6,0)+IF(P39=3,5,0)+IF(P39=4,4,0)+IF(P39=5,3,0)+IF(P39=6,2,0)+IF(P39=7,1,0)+IF(Q39=1,7,0)+IF(Q39=2,6,0)+IF(Q39=3,5,0)+IF(Q39=4,4,0)+IF(Q39=5,3,0)+IF(Q39=6,2,0)+IF(Q39=7,1,0)</f>
        <v>69</v>
      </c>
      <c r="S39" s="30">
        <f t="shared" si="4"/>
        <v>51</v>
      </c>
      <c r="T39" s="23">
        <f t="shared" si="5"/>
        <v>18</v>
      </c>
      <c r="U39" s="23"/>
    </row>
    <row r="40" spans="1:21">
      <c r="A40" s="7" t="s">
        <v>21</v>
      </c>
      <c r="B40" s="13" t="s">
        <v>27</v>
      </c>
      <c r="C40" t="s">
        <v>32</v>
      </c>
      <c r="D40" s="15">
        <v>2</v>
      </c>
      <c r="E40" s="15">
        <v>4</v>
      </c>
      <c r="F40" s="15">
        <v>4</v>
      </c>
      <c r="G40" s="15">
        <v>4</v>
      </c>
      <c r="H40" s="15">
        <v>7</v>
      </c>
      <c r="I40" s="15">
        <v>3</v>
      </c>
      <c r="J40" s="27">
        <v>5</v>
      </c>
      <c r="K40" s="15">
        <v>2</v>
      </c>
      <c r="L40" s="15">
        <v>4</v>
      </c>
      <c r="M40" s="15">
        <v>4</v>
      </c>
      <c r="N40" s="15">
        <v>4</v>
      </c>
      <c r="O40" s="15">
        <v>5</v>
      </c>
      <c r="P40" s="15">
        <v>5</v>
      </c>
      <c r="Q40" s="15">
        <v>6</v>
      </c>
      <c r="R40" s="22">
        <f>IF(D40=1,7,0)+IF(D40=2,6,0)+IF(D40=3,5,0)+IF(D40=4,4,0)+IF(D40=5,3,0)+IF(D40=6,2,0)+IF(D40=7,1,0)+IF(E40=1,7,0)+IF(E40=2,6,0)+IF(E40=3,5,0)+IF(E40=4,4,0)+IF(E40=5,3,0)+IF(E40=6,2,0)+IF(E40=7,1,0)+IF(F40=1,7,0)+IF(F40=2,6,0)+IF(F40=3,5,0)+IF(F40=4,4,0)+IF(F40=5,3,0)+IF(F40=6,2,0)+IF(F40=7,1,0)+IF(G40=1,7,0)+IF(G40=2,6,0)+IF(G40=3,5,0)+IF(G40=4,4,0)+IF(G40=5,3,0)+IF(G40=6,2,0)+IF(G40=7,1,0)+IF(H40=1,7,0)+IF(H40=2,6,0)+IF(H40=3,5,0)+IF(H40=4,4,0)+IF(H40=5,3,0)+IF(H40=6,2,0)+IF(H40=7,1,0)+IF(I40=1,7,0)+IF(I40=2,6,0)+IF(I40=3,5,0)+IF(I40=4,4,0)+IF(I40=5,3,0)+IF(I40=6,2,0)+IF(I40=7,1,0)+2*(IF(J40=1,7,0)+IF(J40=2,6,0)+IF(J40=3,5,0)+IF(J40=4,4,0)+IF(J40=5,3,0)+IF(J40=6,2,0)+IF(J40=7,1,0))+IF(K40=1,7,0)+IF(K40=2,6,0)+IF(K40=3,5,0)+IF(K40=4,4,0)+IF(K40=5,3,0)+IF(K40=6,2,0)+IF(K40=7,1,0)+IF(L40=1,7,0)+IF(L40=2,6,0)+IF(L40=3,5,0)+IF(L40=4,4,0)+IF(L40=5,3,0)+IF(L40=6,2,0)+IF(L40=7,1,0)+IF(M40=1,7,0)+IF(M40=2,6,0)+IF(M40=3,5,0)+IF(M40=4,4,0)+IF(M40=5,3,0)+IF(M40=6,2,0)+IF(M40=7,1,0)+IF(N40=1,7,0)+IF(N40=2,6,0)+IF(N40=3,5,0)+IF(N40=4,4,0)+IF(N40=5,3,0)+IF(N40=6,2,0)+IF(N40=7,1,0)+IF(O40=1,7,0)+IF(O40=2,6,0)+IF(O40=3,5,0)+IF(O40=4,4,0)+IF(O40=5,3,0)+IF(O40=6,2,0)+IF(O40=7,1,0)+IF(P40=1,7,0)+IF(P40=2,6,0)+IF(P40=3,5,0)+IF(P40=4,4,0)+IF(P40=5,3,0)+IF(P40=6,2,0)+IF(P40=7,1,0)+IF(Q40=1,7,0)+IF(Q40=2,6,0)+IF(Q40=3,5,0)+IF(Q40=4,4,0)+IF(Q40=5,3,0)+IF(Q40=6,2,0)+IF(Q40=7,1,0)</f>
        <v>56</v>
      </c>
      <c r="S40" s="30">
        <f t="shared" si="4"/>
        <v>42</v>
      </c>
      <c r="T40" s="23">
        <f t="shared" si="5"/>
        <v>14</v>
      </c>
      <c r="U40" s="23"/>
    </row>
    <row r="41" spans="1:21">
      <c r="A41" s="7" t="s">
        <v>22</v>
      </c>
      <c r="B41" s="13" t="s">
        <v>29</v>
      </c>
      <c r="C41" s="32" t="s">
        <v>33</v>
      </c>
      <c r="D41" s="15">
        <v>6</v>
      </c>
      <c r="E41" s="15">
        <v>7</v>
      </c>
      <c r="F41" s="27">
        <v>7</v>
      </c>
      <c r="G41" s="15">
        <v>7</v>
      </c>
      <c r="H41" s="15">
        <v>1</v>
      </c>
      <c r="I41" s="15">
        <v>6</v>
      </c>
      <c r="J41" s="15">
        <v>4</v>
      </c>
      <c r="K41" s="15">
        <v>7</v>
      </c>
      <c r="L41" s="15">
        <v>6</v>
      </c>
      <c r="M41" s="15">
        <v>6</v>
      </c>
      <c r="N41" s="15">
        <v>6</v>
      </c>
      <c r="O41" s="15">
        <v>4</v>
      </c>
      <c r="P41" s="15">
        <v>6</v>
      </c>
      <c r="Q41" s="15">
        <v>5</v>
      </c>
      <c r="R41" s="22">
        <f>IF(D41=1,7,0)+IF(D41=2,6,0)+IF(D41=3,5,0)+IF(D41=4,4,0)+IF(D41=5,3,0)+IF(D41=6,2,0)+IF(D41=7,1,0)+IF(E41=1,7,0)+IF(E41=2,6,0)+IF(E41=3,5,0)+IF(E41=4,4,0)+IF(E41=5,3,0)+IF(E41=6,2,0)+IF(E41=7,1,0)+2*(IF(F41=1,7,0)+IF(F41=2,6,0)+IF(F41=3,5,0)+IF(F41=4,4,0)+IF(F41=5,3,0)+IF(F41=6,2,0)+IF(F41=7,1,0))+IF(G41=1,7,0)+IF(G41=2,6,0)+IF(G41=3,5,0)+IF(G41=4,4,0)+IF(G41=5,3,0)+IF(G41=6,2,0)+IF(G41=7,1,0)+IF(H41=1,7,0)+IF(H41=2,6,0)+IF(H41=3,5,0)+IF(H41=4,4,0)+IF(H41=5,3,0)+IF(H41=6,2,0)+IF(H41=7,1,0)+IF(I41=1,7,0)+IF(I41=2,6,0)+IF(I41=3,5,0)+IF(I41=4,4,0)+IF(I41=5,3,0)+IF(I41=6,2,0)+IF(I41=7,1,0)+IF(J41=1,7,0)+IF(J41=2,6,0)+IF(J41=3,5,0)+IF(J41=4,4,0)+IF(J41=5,3,0)+IF(J41=6,2,0)+IF(J41=7,1,0)+IF(K41=1,7,0)+IF(K41=2,6,0)+IF(K41=3,5,0)+IF(K41=4,4,0)+IF(K41=5,3,0)+IF(K41=6,2,0)+IF(K41=7,1,0)+IF(L41=1,7,0)+IF(L41=2,6,0)+IF(L41=3,5,0)+IF(L41=4,4,0)+IF(L41=5,3,0)+IF(L41=6,2,0)+IF(L41=7,1,0)+IF(M41=1,7,0)+IF(M41=2,6,0)+IF(M41=3,5,0)+IF(M41=4,4,0)+IF(M41=5,3,0)+IF(M41=6,2,0)+IF(M41=7,1,0)+IF(N41=1,7,0)+IF(N41=2,6,0)+IF(N41=3,5,0)+IF(N41=4,4,0)+IF(N41=5,3,0)+IF(N41=6,2,0)+IF(N41=7,1,0)+IF(O41=1,7,0)+IF(O41=2,6,0)+IF(O41=3,5,0)+IF(O41=4,4,0)+IF(O41=5,3,0)+IF(O41=6,2,0)+IF(O41=7,1,0)+IF(P41=1,7,0)+IF(P41=2,6,0)+IF(P41=3,5,0)+IF(P41=4,4,0)+IF(P41=5,3,0)+IF(P41=6,2,0)+IF(P41=7,1,0)+IF(Q41=1,7,0)+IF(Q41=2,6,0)+IF(Q41=3,5,0)+IF(Q41=4,4,0)+IF(Q41=5,3,0)+IF(Q41=6,2,0)+IF(Q41=7,1,0)</f>
        <v>35</v>
      </c>
      <c r="S41" s="30">
        <f t="shared" si="4"/>
        <v>26</v>
      </c>
      <c r="T41" s="23">
        <f t="shared" si="5"/>
        <v>9</v>
      </c>
      <c r="U41" s="23"/>
    </row>
    <row r="42" spans="1:21">
      <c r="A42" s="8" t="s">
        <v>23</v>
      </c>
      <c r="B42" s="14" t="s">
        <v>30</v>
      </c>
      <c r="C42" s="9" t="s">
        <v>34</v>
      </c>
      <c r="D42" s="16">
        <v>7</v>
      </c>
      <c r="E42" s="16">
        <v>6</v>
      </c>
      <c r="F42" s="16">
        <v>6</v>
      </c>
      <c r="G42" s="16">
        <v>6</v>
      </c>
      <c r="H42" s="16">
        <v>6</v>
      </c>
      <c r="I42" s="16">
        <v>7</v>
      </c>
      <c r="J42" s="16">
        <v>7</v>
      </c>
      <c r="K42" s="16">
        <v>6</v>
      </c>
      <c r="L42" s="16">
        <v>7</v>
      </c>
      <c r="M42" s="16">
        <v>7</v>
      </c>
      <c r="N42" s="16">
        <v>7</v>
      </c>
      <c r="O42" s="16">
        <v>7</v>
      </c>
      <c r="P42" s="16">
        <v>3</v>
      </c>
      <c r="Q42" s="28">
        <v>3</v>
      </c>
      <c r="R42" s="24">
        <f>IF(D42=1,7,0)+IF(D42=2,6,0)+IF(D42=3,5,0)+IF(D42=4,4,0)+IF(D42=5,3,0)+IF(D42=6,2,0)+IF(D42=7,1,0)+IF(E42=1,7,0)+IF(E42=2,6,0)+IF(E42=3,5,0)+IF(E42=4,4,0)+IF(E42=5,3,0)+IF(E42=6,2,0)+IF(E42=7,1,0)+IF(F42=1,7,0)+IF(F42=2,6,0)+IF(F42=3,5,0)+IF(F42=4,4,0)+IF(F42=5,3,0)+IF(F42=6,2,0)+IF(F42=7,1,0)+IF(G42=1,7,0)+IF(G42=2,6,0)+IF(G42=3,5,0)+IF(G42=4,4,0)+IF(G42=5,3,0)+IF(G42=6,2,0)+IF(G42=7,1,0)+IF(H42=1,7,0)+IF(H42=2,6,0)+IF(H42=3,5,0)+IF(H42=4,4,0)+IF(H42=5,3,0)+IF(H42=6,2,0)+IF(H42=7,1,0)+IF(I42=1,7,0)+IF(I42=2,6,0)+IF(I42=3,5,0)+IF(I42=4,4,0)+IF(I42=5,3,0)+IF(I42=6,2,0)+IF(I42=7,1,0)+IF(J42=1,7,0)+IF(J42=2,6,0)+IF(J42=3,5,0)+IF(J42=4,4,0)+IF(J42=5,3,0)+IF(J42=6,2,0)+IF(J42=7,1,0)+IF(K42=1,7,0)+IF(K42=2,6,0)+IF(K42=3,5,0)+IF(K42=4,4,0)+IF(K42=5,3,0)+IF(K42=6,2,0)+IF(K42=7,1,0)+IF(L42=1,7,0)+IF(L42=2,6,0)+IF(L42=3,5,0)+IF(L42=4,4,0)+IF(L42=5,3,0)+IF(L42=6,2,0)+IF(L42=7,1,0)+IF(M42=1,7,0)+IF(M42=2,6,0)+IF(M42=3,5,0)+IF(M42=4,4,0)+IF(M42=5,3,0)+IF(M42=6,2,0)+IF(M42=7,1,0)+IF(N42=1,7,0)+IF(N42=2,6,0)+IF(N42=3,5,0)+IF(N42=4,4,0)+IF(N42=5,3,0)+IF(N42=6,2,0)+IF(N42=7,1,0)+IF(O42=1,7,0)+IF(O42=2,6,0)+IF(O42=3,5,0)+IF(O42=4,4,0)+IF(O42=5,3,0)+IF(O42=6,2,0)+IF(O42=7,1,0)+IF(P42=1,7,0)+IF(P42=2,6,0)+IF(P42=3,5,0)+IF(P42=4,4,0)+IF(P42=5,3,0)+IF(P42=6,2,0)+IF(P42=7,1,0)+2*(IF(Q42=1,7,0)+IF(Q42=2,6,0)+IF(Q42=3,5,0)+IF(Q42=4,4,0)+IF(Q42=5,3,0)+IF(Q42=6,2,0)+IF(Q42=7,1,0))</f>
        <v>32</v>
      </c>
      <c r="S42" s="31">
        <f t="shared" si="4"/>
        <v>24</v>
      </c>
      <c r="T42" s="25">
        <f t="shared" si="5"/>
        <v>8</v>
      </c>
      <c r="U42" s="25"/>
    </row>
    <row r="44" spans="1:21">
      <c r="B44" s="26">
        <v>41663</v>
      </c>
      <c r="C44" s="37" t="s">
        <v>41</v>
      </c>
      <c r="D44" s="39">
        <v>4</v>
      </c>
      <c r="S44" s="9"/>
    </row>
    <row r="45" spans="1:21">
      <c r="A45" s="3" t="s">
        <v>15</v>
      </c>
      <c r="B45" s="4" t="s">
        <v>16</v>
      </c>
      <c r="C45" s="10" t="s">
        <v>0</v>
      </c>
      <c r="D45" s="1" t="s">
        <v>2</v>
      </c>
      <c r="E45" s="1" t="s">
        <v>3</v>
      </c>
      <c r="F45" s="1" t="s">
        <v>4</v>
      </c>
      <c r="G45" s="1" t="s">
        <v>5</v>
      </c>
      <c r="H45" s="1" t="s">
        <v>6</v>
      </c>
      <c r="I45" s="1" t="s">
        <v>7</v>
      </c>
      <c r="J45" s="2" t="s">
        <v>8</v>
      </c>
      <c r="K45" s="2" t="s">
        <v>9</v>
      </c>
      <c r="L45" s="1" t="s">
        <v>10</v>
      </c>
      <c r="M45" s="1" t="s">
        <v>11</v>
      </c>
      <c r="N45" s="1" t="s">
        <v>12</v>
      </c>
      <c r="O45" s="1" t="s">
        <v>13</v>
      </c>
      <c r="P45" s="1" t="s">
        <v>14</v>
      </c>
      <c r="Q45" s="1" t="s">
        <v>1</v>
      </c>
      <c r="R45" s="5" t="s">
        <v>37</v>
      </c>
      <c r="S45" s="17" t="s">
        <v>38</v>
      </c>
      <c r="T45" s="19" t="s">
        <v>39</v>
      </c>
      <c r="U45" s="18" t="s">
        <v>40</v>
      </c>
    </row>
    <row r="46" spans="1:21">
      <c r="A46" s="6" t="s">
        <v>17</v>
      </c>
      <c r="B46" s="12" t="s">
        <v>26</v>
      </c>
      <c r="C46" t="s">
        <v>35</v>
      </c>
      <c r="D46" s="27">
        <v>4</v>
      </c>
      <c r="E46" s="15">
        <v>4</v>
      </c>
      <c r="F46" s="15">
        <v>6</v>
      </c>
      <c r="G46" s="15">
        <v>1</v>
      </c>
      <c r="H46" s="15">
        <v>2</v>
      </c>
      <c r="I46" s="15">
        <v>1</v>
      </c>
      <c r="J46" s="15">
        <v>1</v>
      </c>
      <c r="K46" s="15">
        <v>2</v>
      </c>
      <c r="L46" s="15">
        <v>2</v>
      </c>
      <c r="M46" s="15">
        <v>1</v>
      </c>
      <c r="N46" s="15">
        <v>1</v>
      </c>
      <c r="O46" s="15">
        <v>2</v>
      </c>
      <c r="P46" s="15">
        <v>1</v>
      </c>
      <c r="Q46" s="15">
        <v>2</v>
      </c>
      <c r="R46" s="20">
        <f>2*(IF(D46=1,7,0)+IF(D46=2,6,0)+IF(D46=3,5,0)+IF(D46=4,4,0)+IF(D46=5,3,0)+IF(D46=6,2,0)+IF(D46=7,1,0))+IF(E46=1,7,0)+IF(E46=2,6,0)+IF(E46=3,5,0)+IF(E46=4,4,0)+IF(E46=5,3,0)+IF(E46=6,2,0)+IF(E46=7,1,0)+IF(F46=1,7,0)+IF(F46=2,6,0)+IF(F46=3,5,0)+IF(F46=4,4,0)+IF(F46=5,3,0)+IF(F46=6,2,0)+IF(F46=7,1,0)+IF(G46=1,7,0)+IF(G46=2,6,0)+IF(G46=3,5,0)+IF(G46=4,4,0)+IF(G46=5,3,0)+IF(G46=6,2,0)+IF(G46=7,1,0)+IF(H46=1,7,0)+IF(H46=2,6,0)+IF(H46=3,5,0)+IF(H46=4,4,0)+IF(H46=5,3,0)+IF(H46=6,2,0)+IF(H46=7,1,0)+IF(I46=1,7,0)+IF(I46=2,6,0)+IF(I46=3,5,0)+IF(I46=4,4,0)+IF(I46=5,3,0)+IF(I46=6,2,0)+IF(I46=7,1,0)+IF(J46=1,7,0)+IF(J46=2,6,0)+IF(J46=3,5,0)+IF(J46=4,4,0)+IF(J46=5,3,0)+IF(J46=6,2,0)+IF(J46=7,1,0)+IF(K46=1,7,0)+IF(K46=2,6,0)+IF(K46=3,5,0)+IF(K46=4,4,0)+IF(K46=5,3,0)+IF(K46=6,2,0)+IF(K46=7,1,0)+IF(L46=1,7,0)+IF(L46=2,6,0)+IF(L46=3,5,0)+IF(L46=4,4,0)+IF(L46=5,3,0)+IF(L46=6,2,0)+IF(L46=7,1,0)+IF(M46=1,7,0)+IF(M46=2,6,0)+IF(M46=3,5,0)+IF(M46=4,4,0)+IF(M46=5,3,0)+IF(M46=6,2,0)+IF(M46=7,1,0)+IF(N46=1,7,0)+IF(N46=2,6,0)+IF(N46=3,5,0)+IF(N46=4,4,0)+IF(N46=5,3,0)+IF(N46=6,2,0)+IF(N46=7,1,0)+IF(O46=1,7,0)+IF(O46=2,6,0)+IF(O46=3,5,0)+IF(O46=4,4,0)+IF(O46=5,3,0)+IF(O46=6,2,0)+IF(O46=7,1,0)+IF(P46=1,7,0)+IF(P46=2,6,0)+IF(P46=3,5,0)+IF(P46=4,4,0)+IF(P46=5,3,0)+IF(P46=6,2,0)+IF(P46=7,1,0)+IF(Q46=1,7,0)+IF(Q46=2,6,0)+IF(Q46=3,5,0)+IF(Q46=4,4,0)+IF(Q46=5,3,0)+IF(Q46=6,2,0)+IF(Q46=7,1,0)</f>
        <v>86</v>
      </c>
      <c r="S46" s="29">
        <f t="shared" ref="S46:S52" si="6">_xlfn.FLOOR.PRECISE((3/4)*R46)</f>
        <v>64</v>
      </c>
      <c r="T46" s="21">
        <f t="shared" ref="T46:T52" si="7">_xlfn.CEILING.PRECISE((1/4)*R46)</f>
        <v>22</v>
      </c>
      <c r="U46" s="21"/>
    </row>
    <row r="47" spans="1:21">
      <c r="A47" s="7" t="s">
        <v>18</v>
      </c>
      <c r="B47" s="13" t="s">
        <v>25</v>
      </c>
      <c r="C47" t="s">
        <v>60</v>
      </c>
      <c r="D47" s="15">
        <v>6</v>
      </c>
      <c r="E47" s="15">
        <v>1</v>
      </c>
      <c r="F47" s="15">
        <v>4</v>
      </c>
      <c r="G47" s="27">
        <v>2</v>
      </c>
      <c r="H47" s="15">
        <v>3</v>
      </c>
      <c r="I47" s="15">
        <v>6</v>
      </c>
      <c r="J47" s="15">
        <v>1</v>
      </c>
      <c r="K47" s="15">
        <v>1</v>
      </c>
      <c r="L47" s="15">
        <v>4</v>
      </c>
      <c r="M47" s="15">
        <v>5</v>
      </c>
      <c r="N47" s="15">
        <v>2</v>
      </c>
      <c r="O47" s="15">
        <v>3</v>
      </c>
      <c r="P47" s="15">
        <v>2</v>
      </c>
      <c r="Q47" s="15">
        <v>6</v>
      </c>
      <c r="R47" s="22">
        <f>IF(D47=1,7,0)+IF(D47=2,6,0)+IF(D47=3,5,0)+IF(D47=4,4,0)+IF(D47=5,3,0)+IF(D47=6,2,0)+IF(D47=7,1,0)+IF(E47=1,7,0)+IF(E47=2,6,0)+IF(E47=3,5,0)+IF(E47=4,4,0)+IF(E47=5,3,0)+IF(E47=6,2,0)+IF(E47=7,1,0)+IF(F47=1,7,0)+IF(F47=2,6,0)+IF(F47=3,5,0)+IF(F47=4,4,0)+IF(F47=5,3,0)+IF(F47=6,2,0)+IF(F47=7,1,0)+2*(IF(G47=1,7,0)+IF(G47=2,6,0)+IF(G47=3,5,0)+IF(G47=4,4,0)+IF(G47=5,3,0)+IF(G47=6,2,0)+IF(G47=7,1,0))+IF(H47=1,7,0)+IF(H47=2,6,0)+IF(H47=3,5,0)+IF(H47=4,4,0)+IF(H47=5,3,0)+IF(H47=6,2,0)+IF(H47=7,1,0)+IF(I47=1,7,0)+IF(I47=2,6,0)+IF(I47=3,5,0)+IF(I47=4,4,0)+IF(I47=5,3,0)+IF(I47=6,2,0)+IF(I47=7,1,0)+IF(J47=1,7,0)+IF(J47=2,6,0)+IF(J47=3,5,0)+IF(J47=4,4,0)+IF(J47=5,3,0)+IF(J47=6,2,0)+IF(J47=7,1,0)+IF(K47=1,7,0)+IF(K47=2,6,0)+IF(K47=3,5,0)+IF(K47=4,4,0)+IF(K47=5,3,0)+IF(K47=6,2,0)+IF(K47=7,1,0)+IF(L47=1,7,0)+IF(L47=2,6,0)+IF(L47=3,5,0)+IF(L47=4,4,0)+IF(L47=5,3,0)+IF(L47=6,2,0)+IF(L47=7,1,0)+IF(M47=1,7,0)+IF(M47=2,6,0)+IF(M47=3,5,0)+IF(M47=4,4,0)+IF(M47=5,3,0)+IF(M47=6,2,0)+IF(M47=7,1,0)+IF(N47=1,7,0)+IF(N47=2,6,0)+IF(N47=3,5,0)+IF(N47=4,4,0)+IF(N47=5,3,0)+IF(N47=6,2,0)+IF(N47=7,1,0)+IF(O47=1,7,0)+IF(O47=2,6,0)+IF(O47=3,5,0)+IF(O47=4,4,0)+IF(O47=5,3,0)+IF(O47=6,2,0)+IF(O47=7,1,0)+IF(P47=1,7,0)+IF(P47=2,6,0)+IF(P47=3,5,0)+IF(P47=4,4,0)+IF(P47=5,3,0)+IF(P47=6,2,0)+IF(P47=7,1,0)+IF(Q47=1,7,0)+IF(Q47=2,6,0)+IF(Q47=3,5,0)+IF(Q47=4,4,0)+IF(Q47=5,3,0)+IF(Q47=6,2,0)+IF(Q47=7,1,0)</f>
        <v>72</v>
      </c>
      <c r="S47" s="30">
        <f t="shared" si="6"/>
        <v>54</v>
      </c>
      <c r="T47" s="23">
        <f t="shared" si="7"/>
        <v>18</v>
      </c>
      <c r="U47" s="23">
        <v>7</v>
      </c>
    </row>
    <row r="48" spans="1:21">
      <c r="A48" s="7" t="s">
        <v>19</v>
      </c>
      <c r="B48" s="13" t="s">
        <v>24</v>
      </c>
      <c r="C48" t="s">
        <v>31</v>
      </c>
      <c r="D48" s="15">
        <v>2</v>
      </c>
      <c r="E48" s="15">
        <v>5</v>
      </c>
      <c r="F48" s="15">
        <v>1</v>
      </c>
      <c r="G48" s="15">
        <v>6</v>
      </c>
      <c r="H48" s="15">
        <v>4</v>
      </c>
      <c r="I48" s="15">
        <v>3</v>
      </c>
      <c r="J48" s="15">
        <v>3</v>
      </c>
      <c r="K48" s="15">
        <v>3</v>
      </c>
      <c r="L48" s="15">
        <v>3</v>
      </c>
      <c r="M48" s="15">
        <v>3</v>
      </c>
      <c r="N48" s="15">
        <v>3</v>
      </c>
      <c r="O48" s="27">
        <v>4</v>
      </c>
      <c r="P48" s="15">
        <v>3</v>
      </c>
      <c r="Q48" s="15">
        <v>5</v>
      </c>
      <c r="R48" s="22">
        <f>IF(D48=1,7,0)+IF(D48=2,6,0)+IF(D48=3,5,0)+IF(D48=4,4,0)+IF(D48=5,3,0)+IF(D48=6,2,0)+IF(D48=7,1,0)+IF(E48=1,7,0)+IF(E48=2,6,0)+IF(E48=3,5,0)+IF(E48=4,4,0)+IF(E48=5,3,0)+IF(E48=6,2,0)+IF(E48=7,1,0)+IF(F48=1,7,0)+IF(F48=2,6,0)+IF(F48=3,5,0)+IF(F48=4,4,0)+IF(F48=5,3,0)+IF(F48=6,2,0)+IF(F48=7,1,0)+IF(G48=1,7,0)+IF(G48=2,6,0)+IF(G48=3,5,0)+IF(G48=4,4,0)+IF(G48=5,3,0)+IF(G48=6,2,0)+IF(G48=7,1,0)+IF(H48=1,7,0)+IF(H48=2,6,0)+IF(H48=3,5,0)+IF(H48=4,4,0)+IF(H48=5,3,0)+IF(H48=6,2,0)+IF(H48=7,1,0)+IF(I48=1,7,0)+IF(I48=2,6,0)+IF(I48=3,5,0)+IF(I48=4,4,0)+IF(I48=5,3,0)+IF(I48=6,2,0)+IF(I48=7,1,0)+IF(J48=1,7,0)+IF(J48=2,6,0)+IF(J48=3,5,0)+IF(J48=4,4,0)+IF(J48=5,3,0)+IF(J48=6,2,0)+IF(J48=7,1,0)+IF(K48=1,7,0)+IF(K48=2,6,0)+IF(K48=3,5,0)+IF(K48=4,4,0)+IF(K48=5,3,0)+IF(K48=6,2,0)+IF(K48=7,1,0)+IF(L48=1,7,0)+IF(L48=2,6,0)+IF(L48=3,5,0)+IF(L48=4,4,0)+IF(L48=5,3,0)+IF(L48=6,2,0)+IF(L48=7,1,0)+IF(M48=1,7,0)+IF(M48=2,6,0)+IF(M48=3,5,0)+IF(M48=4,4,0)+IF(M48=5,3,0)+IF(M48=6,2,0)+IF(M48=7,1,0)+IF(N48=1,7,0)+IF(N48=2,6,0)+IF(N48=3,5,0)+IF(N48=4,4,0)+IF(N48=5,3,0)+IF(N48=6,2,0)+IF(N48=7,1,0)+2*(IF(O48=1,7,0)+IF(O48=2,6,0)+IF(O48=3,5,0)+IF(O48=4,4,0)+IF(O48=5,3,0)+IF(O48=6,2,0)+IF(O48=7,1,0))+IF(P48=1,7,0)+IF(P48=2,6,0)+IF(P48=3,5,0)+IF(P48=4,4,0)+IF(P48=5,3,0)+IF(P48=6,2,0)+IF(P48=7,1,0)+IF(Q48=1,7,0)+IF(Q48=2,6,0)+IF(Q48=3,5,0)+IF(Q48=4,4,0)+IF(Q48=5,3,0)+IF(Q48=6,2,0)+IF(Q48=7,1,0)</f>
        <v>68</v>
      </c>
      <c r="S48" s="30">
        <f t="shared" si="6"/>
        <v>51</v>
      </c>
      <c r="T48" s="23">
        <f t="shared" si="7"/>
        <v>17</v>
      </c>
      <c r="U48" s="23">
        <v>7</v>
      </c>
    </row>
    <row r="49" spans="1:21">
      <c r="A49" s="7" t="s">
        <v>20</v>
      </c>
      <c r="B49" s="13" t="s">
        <v>27</v>
      </c>
      <c r="C49" t="s">
        <v>32</v>
      </c>
      <c r="D49" s="15">
        <v>3</v>
      </c>
      <c r="E49" s="15">
        <v>6</v>
      </c>
      <c r="F49" s="15">
        <v>2</v>
      </c>
      <c r="G49" s="15">
        <v>5</v>
      </c>
      <c r="H49" s="15">
        <v>1</v>
      </c>
      <c r="I49" s="15">
        <v>2</v>
      </c>
      <c r="J49" s="27">
        <v>6</v>
      </c>
      <c r="K49" s="15">
        <v>5</v>
      </c>
      <c r="L49" s="15">
        <v>1</v>
      </c>
      <c r="M49" s="15">
        <v>2</v>
      </c>
      <c r="N49" s="15">
        <v>4</v>
      </c>
      <c r="O49" s="15">
        <v>7</v>
      </c>
      <c r="P49" s="15">
        <v>5</v>
      </c>
      <c r="Q49" s="15">
        <v>7</v>
      </c>
      <c r="R49" s="22">
        <f>IF(D49=1,7,0)+IF(D49=2,6,0)+IF(D49=3,5,0)+IF(D49=4,4,0)+IF(D49=5,3,0)+IF(D49=6,2,0)+IF(D49=7,1,0)+IF(E49=1,7,0)+IF(E49=2,6,0)+IF(E49=3,5,0)+IF(E49=4,4,0)+IF(E49=5,3,0)+IF(E49=6,2,0)+IF(E49=7,1,0)+IF(F49=1,7,0)+IF(F49=2,6,0)+IF(F49=3,5,0)+IF(F49=4,4,0)+IF(F49=5,3,0)+IF(F49=6,2,0)+IF(F49=7,1,0)+IF(G49=1,7,0)+IF(G49=2,6,0)+IF(G49=3,5,0)+IF(G49=4,4,0)+IF(G49=5,3,0)+IF(G49=6,2,0)+IF(G49=7,1,0)+IF(H49=1,7,0)+IF(H49=2,6,0)+IF(H49=3,5,0)+IF(H49=4,4,0)+IF(H49=5,3,0)+IF(H49=6,2,0)+IF(H49=7,1,0)+IF(I49=1,7,0)+IF(I49=2,6,0)+IF(I49=3,5,0)+IF(I49=4,4,0)+IF(I49=5,3,0)+IF(I49=6,2,0)+IF(I49=7,1,0)+2*(IF(J49=1,7,0)+IF(J49=2,6,0)+IF(J49=3,5,0)+IF(J49=4,4,0)+IF(J49=5,3,0)+IF(J49=6,2,0)+IF(J49=7,1,0))+IF(K49=1,7,0)+IF(K49=2,6,0)+IF(K49=3,5,0)+IF(K49=4,4,0)+IF(K49=5,3,0)+IF(K49=6,2,0)+IF(K49=7,1,0)+IF(L49=1,7,0)+IF(L49=2,6,0)+IF(L49=3,5,0)+IF(L49=4,4,0)+IF(L49=5,3,0)+IF(L49=6,2,0)+IF(L49=7,1,0)+IF(M49=1,7,0)+IF(M49=2,6,0)+IF(M49=3,5,0)+IF(M49=4,4,0)+IF(M49=5,3,0)+IF(M49=6,2,0)+IF(M49=7,1,0)+IF(N49=1,7,0)+IF(N49=2,6,0)+IF(N49=3,5,0)+IF(N49=4,4,0)+IF(N49=5,3,0)+IF(N49=6,2,0)+IF(N49=7,1,0)+IF(O49=1,7,0)+IF(O49=2,6,0)+IF(O49=3,5,0)+IF(O49=4,4,0)+IF(O49=5,3,0)+IF(O49=6,2,0)+IF(O49=7,1,0)+IF(P49=1,7,0)+IF(P49=2,6,0)+IF(P49=3,5,0)+IF(P49=4,4,0)+IF(P49=5,3,0)+IF(P49=6,2,0)+IF(P49=7,1,0)+IF(Q49=1,7,0)+IF(Q49=2,6,0)+IF(Q49=3,5,0)+IF(Q49=4,4,0)+IF(Q49=5,3,0)+IF(Q49=6,2,0)+IF(Q49=7,1,0)</f>
        <v>58</v>
      </c>
      <c r="S49" s="30">
        <f t="shared" si="6"/>
        <v>43</v>
      </c>
      <c r="T49" s="23">
        <f t="shared" si="7"/>
        <v>15</v>
      </c>
      <c r="U49" s="23">
        <v>7</v>
      </c>
    </row>
    <row r="50" spans="1:21">
      <c r="A50" s="7" t="s">
        <v>21</v>
      </c>
      <c r="B50" s="13" t="s">
        <v>29</v>
      </c>
      <c r="C50" s="32" t="s">
        <v>33</v>
      </c>
      <c r="D50" s="15">
        <v>1</v>
      </c>
      <c r="E50" s="15">
        <v>3</v>
      </c>
      <c r="F50" s="27">
        <v>3</v>
      </c>
      <c r="G50" s="15">
        <v>7</v>
      </c>
      <c r="H50" s="15">
        <v>5</v>
      </c>
      <c r="I50" s="15">
        <v>5</v>
      </c>
      <c r="J50" s="15">
        <v>4</v>
      </c>
      <c r="K50" s="15">
        <v>4</v>
      </c>
      <c r="L50" s="15">
        <v>6</v>
      </c>
      <c r="M50" s="15">
        <v>7</v>
      </c>
      <c r="N50" s="15">
        <v>5</v>
      </c>
      <c r="O50" s="15">
        <v>6</v>
      </c>
      <c r="P50" s="15">
        <v>6</v>
      </c>
      <c r="Q50" s="15">
        <v>3</v>
      </c>
      <c r="R50" s="22">
        <f>IF(D50=1,7,0)+IF(D50=2,6,0)+IF(D50=3,5,0)+IF(D50=4,4,0)+IF(D50=5,3,0)+IF(D50=6,2,0)+IF(D50=7,1,0)+IF(E50=1,7,0)+IF(E50=2,6,0)+IF(E50=3,5,0)+IF(E50=4,4,0)+IF(E50=5,3,0)+IF(E50=6,2,0)+IF(E50=7,1,0)+2*(IF(F50=1,7,0)+IF(F50=2,6,0)+IF(F50=3,5,0)+IF(F50=4,4,0)+IF(F50=5,3,0)+IF(F50=6,2,0)+IF(F50=7,1,0))+IF(G50=1,7,0)+IF(G50=2,6,0)+IF(G50=3,5,0)+IF(G50=4,4,0)+IF(G50=5,3,0)+IF(G50=6,2,0)+IF(G50=7,1,0)+IF(H50=1,7,0)+IF(H50=2,6,0)+IF(H50=3,5,0)+IF(H50=4,4,0)+IF(H50=5,3,0)+IF(H50=6,2,0)+IF(H50=7,1,0)+IF(I50=1,7,0)+IF(I50=2,6,0)+IF(I50=3,5,0)+IF(I50=4,4,0)+IF(I50=5,3,0)+IF(I50=6,2,0)+IF(I50=7,1,0)+IF(J50=1,7,0)+IF(J50=2,6,0)+IF(J50=3,5,0)+IF(J50=4,4,0)+IF(J50=5,3,0)+IF(J50=6,2,0)+IF(J50=7,1,0)+IF(K50=1,7,0)+IF(K50=2,6,0)+IF(K50=3,5,0)+IF(K50=4,4,0)+IF(K50=5,3,0)+IF(K50=6,2,0)+IF(K50=7,1,0)+IF(L50=1,7,0)+IF(L50=2,6,0)+IF(L50=3,5,0)+IF(L50=4,4,0)+IF(L50=5,3,0)+IF(L50=6,2,0)+IF(L50=7,1,0)+IF(M50=1,7,0)+IF(M50=2,6,0)+IF(M50=3,5,0)+IF(M50=4,4,0)+IF(M50=5,3,0)+IF(M50=6,2,0)+IF(M50=7,1,0)+IF(N50=1,7,0)+IF(N50=2,6,0)+IF(N50=3,5,0)+IF(N50=4,4,0)+IF(N50=5,3,0)+IF(N50=6,2,0)+IF(N50=7,1,0)+IF(O50=1,7,0)+IF(O50=2,6,0)+IF(O50=3,5,0)+IF(O50=4,4,0)+IF(O50=5,3,0)+IF(O50=6,2,0)+IF(O50=7,1,0)+IF(P50=1,7,0)+IF(P50=2,6,0)+IF(P50=3,5,0)+IF(P50=4,4,0)+IF(P50=5,3,0)+IF(P50=6,2,0)+IF(P50=7,1,0)+IF(Q50=1,7,0)+IF(Q50=2,6,0)+IF(Q50=3,5,0)+IF(Q50=4,4,0)+IF(Q50=5,3,0)+IF(Q50=6,2,0)+IF(Q50=7,1,0)</f>
        <v>52</v>
      </c>
      <c r="S50" s="30">
        <f t="shared" si="6"/>
        <v>39</v>
      </c>
      <c r="T50" s="23">
        <f t="shared" si="7"/>
        <v>13</v>
      </c>
      <c r="U50" s="23"/>
    </row>
    <row r="51" spans="1:21">
      <c r="A51" s="7" t="s">
        <v>22</v>
      </c>
      <c r="B51" s="13" t="s">
        <v>30</v>
      </c>
      <c r="C51" s="32" t="s">
        <v>34</v>
      </c>
      <c r="D51" s="15">
        <v>5</v>
      </c>
      <c r="E51" s="15">
        <v>7</v>
      </c>
      <c r="F51" s="15">
        <v>7</v>
      </c>
      <c r="G51" s="15">
        <v>4</v>
      </c>
      <c r="H51" s="15">
        <v>6</v>
      </c>
      <c r="I51" s="15">
        <v>4</v>
      </c>
      <c r="J51" s="15">
        <v>5</v>
      </c>
      <c r="K51" s="15">
        <v>6</v>
      </c>
      <c r="L51" s="15">
        <v>5</v>
      </c>
      <c r="M51" s="15">
        <v>4</v>
      </c>
      <c r="N51" s="15">
        <v>7</v>
      </c>
      <c r="O51" s="15">
        <v>5</v>
      </c>
      <c r="P51" s="15">
        <v>7</v>
      </c>
      <c r="Q51" s="27">
        <v>1</v>
      </c>
      <c r="R51" s="22">
        <f>IF(D51=1,7,0)+IF(D51=2,6,0)+IF(D51=3,5,0)+IF(D51=4,4,0)+IF(D51=5,3,0)+IF(D51=6,2,0)+IF(D51=7,1,0)+IF(E51=1,7,0)+IF(E51=2,6,0)+IF(E51=3,5,0)+IF(E51=4,4,0)+IF(E51=5,3,0)+IF(E51=6,2,0)+IF(E51=7,1,0)+IF(F51=1,7,0)+IF(F51=2,6,0)+IF(F51=3,5,0)+IF(F51=4,4,0)+IF(F51=5,3,0)+IF(F51=6,2,0)+IF(F51=7,1,0)+IF(G51=1,7,0)+IF(G51=2,6,0)+IF(G51=3,5,0)+IF(G51=4,4,0)+IF(G51=5,3,0)+IF(G51=6,2,0)+IF(G51=7,1,0)+IF(H51=1,7,0)+IF(H51=2,6,0)+IF(H51=3,5,0)+IF(H51=4,4,0)+IF(H51=5,3,0)+IF(H51=6,2,0)+IF(H51=7,1,0)+IF(I51=1,7,0)+IF(I51=2,6,0)+IF(I51=3,5,0)+IF(I51=4,4,0)+IF(I51=5,3,0)+IF(I51=6,2,0)+IF(I51=7,1,0)+IF(J51=1,7,0)+IF(J51=2,6,0)+IF(J51=3,5,0)+IF(J51=4,4,0)+IF(J51=5,3,0)+IF(J51=6,2,0)+IF(J51=7,1,0)+IF(K51=1,7,0)+IF(K51=2,6,0)+IF(K51=3,5,0)+IF(K51=4,4,0)+IF(K51=5,3,0)+IF(K51=6,2,0)+IF(K51=7,1,0)+IF(L51=1,7,0)+IF(L51=2,6,0)+IF(L51=3,5,0)+IF(L51=4,4,0)+IF(L51=5,3,0)+IF(L51=6,2,0)+IF(L51=7,1,0)+IF(M51=1,7,0)+IF(M51=2,6,0)+IF(M51=3,5,0)+IF(M51=4,4,0)+IF(M51=5,3,0)+IF(M51=6,2,0)+IF(M51=7,1,0)+IF(N51=1,7,0)+IF(N51=2,6,0)+IF(N51=3,5,0)+IF(N51=4,4,0)+IF(N51=5,3,0)+IF(N51=6,2,0)+IF(N51=7,1,0)+IF(O51=1,7,0)+IF(O51=2,6,0)+IF(O51=3,5,0)+IF(O51=4,4,0)+IF(O51=5,3,0)+IF(O51=6,2,0)+IF(O51=7,1,0)+IF(P51=1,7,0)+IF(P51=2,6,0)+IF(P51=3,5,0)+IF(P51=4,4,0)+IF(P51=5,3,0)+IF(P51=6,2,0)+IF(P51=7,1,0)+2*(IF(Q51=1,7,0)+IF(Q51=2,6,0)+IF(Q51=3,5,0)+IF(Q51=4,4,0)+IF(Q51=5,3,0)+IF(Q51=6,2,0)+IF(Q51=7,1,0))</f>
        <v>46</v>
      </c>
      <c r="S51" s="30">
        <f t="shared" si="6"/>
        <v>34</v>
      </c>
      <c r="T51" s="23">
        <f t="shared" si="7"/>
        <v>12</v>
      </c>
      <c r="U51" s="23"/>
    </row>
    <row r="52" spans="1:21">
      <c r="A52" s="8" t="s">
        <v>23</v>
      </c>
      <c r="B52" s="14" t="s">
        <v>28</v>
      </c>
      <c r="C52" s="9" t="s">
        <v>36</v>
      </c>
      <c r="D52" s="16">
        <v>7</v>
      </c>
      <c r="E52" s="16">
        <v>2</v>
      </c>
      <c r="F52" s="16">
        <v>5</v>
      </c>
      <c r="G52" s="16">
        <v>3</v>
      </c>
      <c r="H52" s="16">
        <v>7</v>
      </c>
      <c r="I52" s="16">
        <v>7</v>
      </c>
      <c r="J52" s="16">
        <v>7</v>
      </c>
      <c r="K52" s="16">
        <v>7</v>
      </c>
      <c r="L52" s="16">
        <v>7</v>
      </c>
      <c r="M52" s="16">
        <v>6</v>
      </c>
      <c r="N52" s="16">
        <v>6</v>
      </c>
      <c r="O52" s="16">
        <v>1</v>
      </c>
      <c r="P52" s="28">
        <v>4</v>
      </c>
      <c r="Q52" s="16">
        <v>4</v>
      </c>
      <c r="R52" s="24">
        <f>IF(D52=1,7,0)+IF(D52=2,6,0)+IF(D52=3,5,0)+IF(D52=4,4,0)+IF(D52=5,3,0)+IF(D52=6,2,0)+IF(D52=7,1,0)+IF(E52=1,7,0)+IF(E52=2,6,0)+IF(E52=3,5,0)+IF(E52=4,4,0)+IF(E52=5,3,0)+IF(E52=6,2,0)+IF(E52=7,1,0)+IF(F52=1,7,0)+IF(F52=2,6,0)+IF(F52=3,5,0)+IF(F52=4,4,0)+IF(F52=5,3,0)+IF(F52=6,2,0)+IF(F52=7,1,0)+IF(G52=1,7,0)+IF(G52=2,6,0)+IF(G52=3,5,0)+IF(G52=4,4,0)+IF(G52=5,3,0)+IF(G52=6,2,0)+IF(G52=7,1,0)+IF(H52=1,7,0)+IF(H52=2,6,0)+IF(H52=3,5,0)+IF(H52=4,4,0)+IF(H52=5,3,0)+IF(H52=6,2,0)+IF(H52=7,1,0)+IF(I52=1,7,0)+IF(I52=2,6,0)+IF(I52=3,5,0)+IF(I52=4,4,0)+IF(I52=5,3,0)+IF(I52=6,2,0)+IF(I52=7,1,0)+IF(J52=1,7,0)+IF(J52=2,6,0)+IF(J52=3,5,0)+IF(J52=4,4,0)+IF(J52=5,3,0)+IF(J52=6,2,0)+IF(J52=7,1,0)+IF(K52=1,7,0)+IF(K52=2,6,0)+IF(K52=3,5,0)+IF(K52=4,4,0)+IF(K52=5,3,0)+IF(K52=6,2,0)+IF(K52=7,1,0)+IF(L52=1,7,0)+IF(L52=2,6,0)+IF(L52=3,5,0)+IF(L52=4,4,0)+IF(L52=5,3,0)+IF(L52=6,2,0)+IF(L52=7,1,0)+IF(M52=1,7,0)+IF(M52=2,6,0)+IF(M52=3,5,0)+IF(M52=4,4,0)+IF(M52=5,3,0)+IF(M52=6,2,0)+IF(M52=7,1,0)+IF(N52=1,7,0)+IF(N52=2,6,0)+IF(N52=3,5,0)+IF(N52=4,4,0)+IF(N52=5,3,0)+IF(N52=6,2,0)+IF(N52=7,1,0)+IF(O52=1,7,0)+IF(O52=2,6,0)+IF(O52=3,5,0)+IF(O52=4,4,0)+IF(O52=5,3,0)+IF(O52=6,2,0)+IF(O52=7,1,0)+2*(IF(P52=1,7,0)+IF(P52=2,6,0)+IF(P52=3,5,0)+IF(P52=4,4,0)+IF(P52=5,3,0)+IF(P52=6,2,0)+IF(P52=7,1,0))+IF(Q52=1,7,0)+IF(Q52=2,6,0)+IF(Q52=3,5,0)+IF(Q52=4,4,0)+IF(Q52=5,3,0)+IF(Q52=6,2,0)+IF(Q52=7,1,0)</f>
        <v>43</v>
      </c>
      <c r="S52" s="31">
        <f t="shared" si="6"/>
        <v>32</v>
      </c>
      <c r="T52" s="25">
        <f t="shared" si="7"/>
        <v>11</v>
      </c>
      <c r="U52" s="25"/>
    </row>
    <row r="54" spans="1:21">
      <c r="B54" s="26">
        <v>41679</v>
      </c>
      <c r="C54" s="37" t="s">
        <v>41</v>
      </c>
      <c r="D54" s="39">
        <v>5</v>
      </c>
      <c r="S54" s="9"/>
    </row>
    <row r="55" spans="1:21">
      <c r="A55" s="3" t="s">
        <v>15</v>
      </c>
      <c r="B55" s="4" t="s">
        <v>16</v>
      </c>
      <c r="C55" s="10" t="s">
        <v>0</v>
      </c>
      <c r="D55" s="1" t="s">
        <v>2</v>
      </c>
      <c r="E55" s="1" t="s">
        <v>3</v>
      </c>
      <c r="F55" s="1" t="s">
        <v>4</v>
      </c>
      <c r="G55" s="1" t="s">
        <v>5</v>
      </c>
      <c r="H55" s="1" t="s">
        <v>6</v>
      </c>
      <c r="I55" s="1" t="s">
        <v>7</v>
      </c>
      <c r="J55" s="2" t="s">
        <v>8</v>
      </c>
      <c r="K55" s="2" t="s">
        <v>9</v>
      </c>
      <c r="L55" s="1" t="s">
        <v>10</v>
      </c>
      <c r="M55" s="1" t="s">
        <v>11</v>
      </c>
      <c r="N55" s="1" t="s">
        <v>12</v>
      </c>
      <c r="O55" s="1" t="s">
        <v>13</v>
      </c>
      <c r="P55" s="1" t="s">
        <v>14</v>
      </c>
      <c r="Q55" s="1" t="s">
        <v>1</v>
      </c>
      <c r="R55" s="5" t="s">
        <v>37</v>
      </c>
      <c r="S55" s="17" t="s">
        <v>38</v>
      </c>
      <c r="T55" s="19" t="s">
        <v>39</v>
      </c>
      <c r="U55" s="18" t="s">
        <v>40</v>
      </c>
    </row>
    <row r="56" spans="1:21">
      <c r="A56" s="6" t="s">
        <v>17</v>
      </c>
      <c r="B56" s="12" t="s">
        <v>25</v>
      </c>
      <c r="C56" t="s">
        <v>60</v>
      </c>
      <c r="D56" s="15">
        <v>3</v>
      </c>
      <c r="E56" s="15">
        <v>2</v>
      </c>
      <c r="F56" s="15">
        <v>4</v>
      </c>
      <c r="G56" s="27">
        <v>1</v>
      </c>
      <c r="H56" s="15">
        <v>4</v>
      </c>
      <c r="I56" s="15">
        <v>3</v>
      </c>
      <c r="J56" s="15">
        <v>5</v>
      </c>
      <c r="K56" s="15">
        <v>4</v>
      </c>
      <c r="L56" s="15">
        <v>4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20">
        <f>IF(D56=1,7,0)+IF(D56=2,6,0)+IF(D56=3,5,0)+IF(D56=4,4,0)+IF(D56=5,3,0)+IF(D56=6,2,0)+IF(D56=7,1,0)+IF(E56=1,7,0)+IF(E56=2,6,0)+IF(E56=3,5,0)+IF(E56=4,4,0)+IF(E56=5,3,0)+IF(E56=6,2,0)+IF(E56=7,1,0)+IF(F56=1,7,0)+IF(F56=2,6,0)+IF(F56=3,5,0)+IF(F56=4,4,0)+IF(F56=5,3,0)+IF(F56=6,2,0)+IF(F56=7,1,0)+2*(IF(G56=1,7,0)+IF(G56=2,6,0)+IF(G56=3,5,0)+IF(G56=4,4,0)+IF(G56=5,3,0)+IF(G56=6,2,0)+IF(G56=7,1,0))+IF(H56=1,7,0)+IF(H56=2,6,0)+IF(H56=3,5,0)+IF(H56=4,4,0)+IF(H56=5,3,0)+IF(H56=6,2,0)+IF(H56=7,1,0)+IF(I56=1,7,0)+IF(I56=2,6,0)+IF(I56=3,5,0)+IF(I56=4,4,0)+IF(I56=5,3,0)+IF(I56=6,2,0)+IF(I56=7,1,0)+IF(J56=1,7,0)+IF(J56=2,6,0)+IF(J56=3,5,0)+IF(J56=4,4,0)+IF(J56=5,3,0)+IF(J56=6,2,0)+IF(J56=7,1,0)+IF(K56=1,7,0)+IF(K56=2,6,0)+IF(K56=3,5,0)+IF(K56=4,4,0)+IF(K56=5,3,0)+IF(K56=6,2,0)+IF(K56=7,1,0)+IF(L56=1,7,0)+IF(L56=2,6,0)+IF(L56=3,5,0)+IF(L56=4,4,0)+IF(L56=5,3,0)+IF(L56=6,2,0)+IF(L56=7,1,0)+IF(M56=1,7,0)+IF(M56=2,6,0)+IF(M56=3,5,0)+IF(M56=4,4,0)+IF(M56=5,3,0)+IF(M56=6,2,0)+IF(M56=7,1,0)+IF(N56=1,7,0)+IF(N56=2,6,0)+IF(N56=3,5,0)+IF(N56=4,4,0)+IF(N56=5,3,0)+IF(N56=6,2,0)+IF(N56=7,1,0)+IF(O56=1,7,0)+IF(O56=2,6,0)+IF(O56=3,5,0)+IF(O56=4,4,0)+IF(O56=5,3,0)+IF(O56=6,2,0)+IF(O56=7,1,0)+IF(P56=1,7,0)+IF(P56=2,6,0)+IF(P56=3,5,0)+IF(P56=4,4,0)+IF(P56=5,3,0)+IF(P56=6,2,0)+IF(P56=7,1,0)+IF(Q56=1,7,0)+IF(Q56=2,6,0)+IF(Q56=3,5,0)+IF(Q56=4,4,0)+IF(Q56=5,3,0)+IF(Q56=6,2,0)+IF(Q56=7,1,0)</f>
        <v>84</v>
      </c>
      <c r="S56" s="29">
        <f t="shared" ref="S56:S62" si="8">_xlfn.FLOOR.PRECISE((3/4)*R56)</f>
        <v>63</v>
      </c>
      <c r="T56" s="21">
        <f t="shared" ref="T56:T62" si="9">_xlfn.CEILING.PRECISE((1/4)*R56)</f>
        <v>21</v>
      </c>
      <c r="U56" s="21"/>
    </row>
    <row r="57" spans="1:21">
      <c r="A57" s="7" t="s">
        <v>18</v>
      </c>
      <c r="B57" s="13" t="s">
        <v>26</v>
      </c>
      <c r="C57" t="s">
        <v>35</v>
      </c>
      <c r="D57" s="27">
        <v>1</v>
      </c>
      <c r="E57" s="15">
        <v>6</v>
      </c>
      <c r="F57" s="15">
        <v>1</v>
      </c>
      <c r="G57" s="15">
        <v>2</v>
      </c>
      <c r="H57" s="15">
        <v>2</v>
      </c>
      <c r="I57" s="15">
        <v>2</v>
      </c>
      <c r="J57" s="15">
        <v>3</v>
      </c>
      <c r="K57" s="15">
        <v>1</v>
      </c>
      <c r="L57" s="15">
        <v>2</v>
      </c>
      <c r="M57" s="15">
        <v>3</v>
      </c>
      <c r="N57" s="15">
        <v>2</v>
      </c>
      <c r="O57" s="15">
        <v>5</v>
      </c>
      <c r="P57" s="15">
        <v>5</v>
      </c>
      <c r="Q57" s="15">
        <v>2</v>
      </c>
      <c r="R57" s="22">
        <f>2*(IF(D57=1,7,0)+IF(D57=2,6,0)+IF(D57=3,5,0)+IF(D57=4,4,0)+IF(D57=5,3,0)+IF(D57=6,2,0)+IF(D57=7,1,0))+IF(E57=1,7,0)+IF(E57=2,6,0)+IF(E57=3,5,0)+IF(E57=4,4,0)+IF(E57=5,3,0)+IF(E57=6,2,0)+IF(E57=7,1,0)+IF(F57=1,7,0)+IF(F57=2,6,0)+IF(F57=3,5,0)+IF(F57=4,4,0)+IF(F57=5,3,0)+IF(F57=6,2,0)+IF(F57=7,1,0)+IF(G57=1,7,0)+IF(G57=2,6,0)+IF(G57=3,5,0)+IF(G57=4,4,0)+IF(G57=5,3,0)+IF(G57=6,2,0)+IF(G57=7,1,0)+IF(H57=1,7,0)+IF(H57=2,6,0)+IF(H57=3,5,0)+IF(H57=4,4,0)+IF(H57=5,3,0)+IF(H57=6,2,0)+IF(H57=7,1,0)+IF(I57=1,7,0)+IF(I57=2,6,0)+IF(I57=3,5,0)+IF(I57=4,4,0)+IF(I57=5,3,0)+IF(I57=6,2,0)+IF(I57=7,1,0)+IF(J57=1,7,0)+IF(J57=2,6,0)+IF(J57=3,5,0)+IF(J57=4,4,0)+IF(J57=5,3,0)+IF(J57=6,2,0)+IF(J57=7,1,0)+IF(K57=1,7,0)+IF(K57=2,6,0)+IF(K57=3,5,0)+IF(K57=4,4,0)+IF(K57=5,3,0)+IF(K57=6,2,0)+IF(K57=7,1,0)+IF(L57=1,7,0)+IF(L57=2,6,0)+IF(L57=3,5,0)+IF(L57=4,4,0)+IF(L57=5,3,0)+IF(L57=6,2,0)+IF(L57=7,1,0)+IF(M57=1,7,0)+IF(M57=2,6,0)+IF(M57=3,5,0)+IF(M57=4,4,0)+IF(M57=5,3,0)+IF(M57=6,2,0)+IF(M57=7,1,0)+IF(N57=1,7,0)+IF(N57=2,6,0)+IF(N57=3,5,0)+IF(N57=4,4,0)+IF(N57=5,3,0)+IF(N57=6,2,0)+IF(N57=7,1,0)+IF(O57=1,7,0)+IF(O57=2,6,0)+IF(O57=3,5,0)+IF(O57=4,4,0)+IF(O57=5,3,0)+IF(O57=6,2,0)+IF(O57=7,1,0)+IF(P57=1,7,0)+IF(P57=2,6,0)+IF(P57=3,5,0)+IF(P57=4,4,0)+IF(P57=5,3,0)+IF(P57=6,2,0)+IF(P57=7,1,0)+IF(Q57=1,7,0)+IF(Q57=2,6,0)+IF(Q57=3,5,0)+IF(Q57=4,4,0)+IF(Q57=5,3,0)+IF(Q57=6,2,0)+IF(Q57=7,1,0)</f>
        <v>82</v>
      </c>
      <c r="S57" s="30">
        <f t="shared" si="8"/>
        <v>61</v>
      </c>
      <c r="T57" s="23">
        <f t="shared" si="9"/>
        <v>21</v>
      </c>
      <c r="U57" s="23">
        <v>7</v>
      </c>
    </row>
    <row r="58" spans="1:21">
      <c r="A58" s="7" t="s">
        <v>19</v>
      </c>
      <c r="B58" s="13" t="s">
        <v>24</v>
      </c>
      <c r="C58" t="s">
        <v>31</v>
      </c>
      <c r="D58" s="15">
        <v>4</v>
      </c>
      <c r="E58" s="15">
        <v>5</v>
      </c>
      <c r="F58" s="15">
        <v>2</v>
      </c>
      <c r="G58" s="15">
        <v>4</v>
      </c>
      <c r="H58" s="15">
        <v>5</v>
      </c>
      <c r="I58" s="15">
        <v>1</v>
      </c>
      <c r="J58" s="15">
        <v>1</v>
      </c>
      <c r="K58" s="15">
        <v>3</v>
      </c>
      <c r="L58" s="15">
        <v>1</v>
      </c>
      <c r="M58" s="15">
        <v>2</v>
      </c>
      <c r="N58" s="15">
        <v>3</v>
      </c>
      <c r="O58" s="27">
        <v>4</v>
      </c>
      <c r="P58" s="15">
        <v>3</v>
      </c>
      <c r="Q58" s="15">
        <v>6</v>
      </c>
      <c r="R58" s="22">
        <f>IF(D58=1,7,0)+IF(D58=2,6,0)+IF(D58=3,5,0)+IF(D58=4,4,0)+IF(D58=5,3,0)+IF(D58=6,2,0)+IF(D58=7,1,0)+IF(E58=1,7,0)+IF(E58=2,6,0)+IF(E58=3,5,0)+IF(E58=4,4,0)+IF(E58=5,3,0)+IF(E58=6,2,0)+IF(E58=7,1,0)+IF(F58=1,7,0)+IF(F58=2,6,0)+IF(F58=3,5,0)+IF(F58=4,4,0)+IF(F58=5,3,0)+IF(F58=6,2,0)+IF(F58=7,1,0)+IF(G58=1,7,0)+IF(G58=2,6,0)+IF(G58=3,5,0)+IF(G58=4,4,0)+IF(G58=5,3,0)+IF(G58=6,2,0)+IF(G58=7,1,0)+IF(H58=1,7,0)+IF(H58=2,6,0)+IF(H58=3,5,0)+IF(H58=4,4,0)+IF(H58=5,3,0)+IF(H58=6,2,0)+IF(H58=7,1,0)+IF(I58=1,7,0)+IF(I58=2,6,0)+IF(I58=3,5,0)+IF(I58=4,4,0)+IF(I58=5,3,0)+IF(I58=6,2,0)+IF(I58=7,1,0)+IF(J58=1,7,0)+IF(J58=2,6,0)+IF(J58=3,5,0)+IF(J58=4,4,0)+IF(J58=5,3,0)+IF(J58=6,2,0)+IF(J58=7,1,0)+IF(K58=1,7,0)+IF(K58=2,6,0)+IF(K58=3,5,0)+IF(K58=4,4,0)+IF(K58=5,3,0)+IF(K58=6,2,0)+IF(K58=7,1,0)+IF(L58=1,7,0)+IF(L58=2,6,0)+IF(L58=3,5,0)+IF(L58=4,4,0)+IF(L58=5,3,0)+IF(L58=6,2,0)+IF(L58=7,1,0)+IF(M58=1,7,0)+IF(M58=2,6,0)+IF(M58=3,5,0)+IF(M58=4,4,0)+IF(M58=5,3,0)+IF(M58=6,2,0)+IF(M58=7,1,0)+IF(N58=1,7,0)+IF(N58=2,6,0)+IF(N58=3,5,0)+IF(N58=4,4,0)+IF(N58=5,3,0)+IF(N58=6,2,0)+IF(N58=7,1,0)+2*(IF(O58=1,7,0)+IF(O58=2,6,0)+IF(O58=3,5,0)+IF(O58=4,4,0)+IF(O58=5,3,0)+IF(O58=6,2,0)+IF(O58=7,1,0))+IF(P58=1,7,0)+IF(P58=2,6,0)+IF(P58=3,5,0)+IF(P58=4,4,0)+IF(P58=5,3,0)+IF(P58=6,2,0)+IF(P58=7,1,0)+IF(Q58=1,7,0)+IF(Q58=2,6,0)+IF(Q58=3,5,0)+IF(Q58=4,4,0)+IF(Q58=5,3,0)+IF(Q58=6,2,0)+IF(Q58=7,1,0)</f>
        <v>72</v>
      </c>
      <c r="S58" s="30">
        <f t="shared" si="8"/>
        <v>54</v>
      </c>
      <c r="T58" s="23">
        <f t="shared" si="9"/>
        <v>18</v>
      </c>
      <c r="U58" s="23"/>
    </row>
    <row r="59" spans="1:21">
      <c r="A59" s="7" t="s">
        <v>20</v>
      </c>
      <c r="B59" s="13" t="s">
        <v>27</v>
      </c>
      <c r="C59" t="s">
        <v>32</v>
      </c>
      <c r="D59" s="15">
        <v>2</v>
      </c>
      <c r="E59" s="15">
        <v>7</v>
      </c>
      <c r="F59" s="15">
        <v>7</v>
      </c>
      <c r="G59" s="15">
        <v>3</v>
      </c>
      <c r="H59" s="15">
        <v>3</v>
      </c>
      <c r="I59" s="15">
        <v>5</v>
      </c>
      <c r="J59" s="27">
        <v>4</v>
      </c>
      <c r="K59" s="15">
        <v>2</v>
      </c>
      <c r="L59" s="15">
        <v>6</v>
      </c>
      <c r="M59" s="15">
        <v>6</v>
      </c>
      <c r="N59" s="15">
        <v>5</v>
      </c>
      <c r="O59" s="15">
        <v>2</v>
      </c>
      <c r="P59" s="15">
        <v>4</v>
      </c>
      <c r="Q59" s="15">
        <v>4</v>
      </c>
      <c r="R59" s="22">
        <f>IF(D59=1,7,0)+IF(D59=2,6,0)+IF(D59=3,5,0)+IF(D59=4,4,0)+IF(D59=5,3,0)+IF(D59=6,2,0)+IF(D59=7,1,0)+IF(E59=1,7,0)+IF(E59=2,6,0)+IF(E59=3,5,0)+IF(E59=4,4,0)+IF(E59=5,3,0)+IF(E59=6,2,0)+IF(E59=7,1,0)+IF(F59=1,7,0)+IF(F59=2,6,0)+IF(F59=3,5,0)+IF(F59=4,4,0)+IF(F59=5,3,0)+IF(F59=6,2,0)+IF(F59=7,1,0)+IF(G59=1,7,0)+IF(G59=2,6,0)+IF(G59=3,5,0)+IF(G59=4,4,0)+IF(G59=5,3,0)+IF(G59=6,2,0)+IF(G59=7,1,0)+IF(H59=1,7,0)+IF(H59=2,6,0)+IF(H59=3,5,0)+IF(H59=4,4,0)+IF(H59=5,3,0)+IF(H59=6,2,0)+IF(H59=7,1,0)+IF(I59=1,7,0)+IF(I59=2,6,0)+IF(I59=3,5,0)+IF(I59=4,4,0)+IF(I59=5,3,0)+IF(I59=6,2,0)+IF(I59=7,1,0)+2*(IF(J59=1,7,0)+IF(J59=2,6,0)+IF(J59=3,5,0)+IF(J59=4,4,0)+IF(J59=5,3,0)+IF(J59=6,2,0)+IF(J59=7,1,0))+IF(K59=1,7,0)+IF(K59=2,6,0)+IF(K59=3,5,0)+IF(K59=4,4,0)+IF(K59=5,3,0)+IF(K59=6,2,0)+IF(K59=7,1,0)+IF(L59=1,7,0)+IF(L59=2,6,0)+IF(L59=3,5,0)+IF(L59=4,4,0)+IF(L59=5,3,0)+IF(L59=6,2,0)+IF(L59=7,1,0)+IF(M59=1,7,0)+IF(M59=2,6,0)+IF(M59=3,5,0)+IF(M59=4,4,0)+IF(M59=5,3,0)+IF(M59=6,2,0)+IF(M59=7,1,0)+IF(N59=1,7,0)+IF(N59=2,6,0)+IF(N59=3,5,0)+IF(N59=4,4,0)+IF(N59=5,3,0)+IF(N59=6,2,0)+IF(N59=7,1,0)+IF(O59=1,7,0)+IF(O59=2,6,0)+IF(O59=3,5,0)+IF(O59=4,4,0)+IF(O59=5,3,0)+IF(O59=6,2,0)+IF(O59=7,1,0)+IF(P59=1,7,0)+IF(P59=2,6,0)+IF(P59=3,5,0)+IF(P59=4,4,0)+IF(P59=5,3,0)+IF(P59=6,2,0)+IF(P59=7,1,0)+IF(Q59=1,7,0)+IF(Q59=2,6,0)+IF(Q59=3,5,0)+IF(Q59=4,4,0)+IF(Q59=5,3,0)+IF(Q59=6,2,0)+IF(Q59=7,1,0)</f>
        <v>56</v>
      </c>
      <c r="S59" s="30">
        <f t="shared" si="8"/>
        <v>42</v>
      </c>
      <c r="T59" s="23">
        <f t="shared" si="9"/>
        <v>14</v>
      </c>
      <c r="U59" s="23"/>
    </row>
    <row r="60" spans="1:21">
      <c r="A60" s="7" t="s">
        <v>21</v>
      </c>
      <c r="B60" s="13" t="s">
        <v>28</v>
      </c>
      <c r="C60" s="32" t="s">
        <v>36</v>
      </c>
      <c r="D60" s="15">
        <v>5</v>
      </c>
      <c r="E60" s="15">
        <v>1</v>
      </c>
      <c r="F60" s="15">
        <v>5</v>
      </c>
      <c r="G60" s="15">
        <v>7</v>
      </c>
      <c r="H60" s="15">
        <v>7</v>
      </c>
      <c r="I60" s="15">
        <v>7</v>
      </c>
      <c r="J60" s="15">
        <v>7</v>
      </c>
      <c r="K60" s="15">
        <v>5</v>
      </c>
      <c r="L60" s="15">
        <v>5</v>
      </c>
      <c r="M60" s="15">
        <v>4</v>
      </c>
      <c r="N60" s="15">
        <v>4</v>
      </c>
      <c r="O60" s="15">
        <v>3</v>
      </c>
      <c r="P60" s="27">
        <v>2</v>
      </c>
      <c r="Q60" s="15">
        <v>3</v>
      </c>
      <c r="R60" s="22">
        <f>IF(D60=1,7,0)+IF(D60=2,6,0)+IF(D60=3,5,0)+IF(D60=4,4,0)+IF(D60=5,3,0)+IF(D60=6,2,0)+IF(D60=7,1,0)+IF(E60=1,7,0)+IF(E60=2,6,0)+IF(E60=3,5,0)+IF(E60=4,4,0)+IF(E60=5,3,0)+IF(E60=6,2,0)+IF(E60=7,1,0)+IF(F60=1,7,0)+IF(F60=2,6,0)+IF(F60=3,5,0)+IF(F60=4,4,0)+IF(F60=5,3,0)+IF(F60=6,2,0)+IF(F60=7,1,0)+IF(G60=1,7,0)+IF(G60=2,6,0)+IF(G60=3,5,0)+IF(G60=4,4,0)+IF(G60=5,3,0)+IF(G60=6,2,0)+IF(G60=7,1,0)+IF(H60=1,7,0)+IF(H60=2,6,0)+IF(H60=3,5,0)+IF(H60=4,4,0)+IF(H60=5,3,0)+IF(H60=6,2,0)+IF(H60=7,1,0)+IF(I60=1,7,0)+IF(I60=2,6,0)+IF(I60=3,5,0)+IF(I60=4,4,0)+IF(I60=5,3,0)+IF(I60=6,2,0)+IF(I60=7,1,0)+IF(J60=1,7,0)+IF(J60=2,6,0)+IF(J60=3,5,0)+IF(J60=4,4,0)+IF(J60=5,3,0)+IF(J60=6,2,0)+IF(J60=7,1,0)+IF(K60=1,7,0)+IF(K60=2,6,0)+IF(K60=3,5,0)+IF(K60=4,4,0)+IF(K60=5,3,0)+IF(K60=6,2,0)+IF(K60=7,1,0)+IF(L60=1,7,0)+IF(L60=2,6,0)+IF(L60=3,5,0)+IF(L60=4,4,0)+IF(L60=5,3,0)+IF(L60=6,2,0)+IF(L60=7,1,0)+IF(M60=1,7,0)+IF(M60=2,6,0)+IF(M60=3,5,0)+IF(M60=4,4,0)+IF(M60=5,3,0)+IF(M60=6,2,0)+IF(M60=7,1,0)+IF(N60=1,7,0)+IF(N60=2,6,0)+IF(N60=3,5,0)+IF(N60=4,4,0)+IF(N60=5,3,0)+IF(N60=6,2,0)+IF(N60=7,1,0)+IF(O60=1,7,0)+IF(O60=2,6,0)+IF(O60=3,5,0)+IF(O60=4,4,0)+IF(O60=5,3,0)+IF(O60=6,2,0)+IF(O60=7,1,0)+2*(IF(P60=1,7,0)+IF(P60=2,6,0)+IF(P60=3,5,0)+IF(P60=4,4,0)+IF(P60=5,3,0)+IF(P60=6,2,0)+IF(P60=7,1,0))+IF(Q60=1,7,0)+IF(Q60=2,6,0)+IF(Q60=3,5,0)+IF(Q60=4,4,0)+IF(Q60=5,3,0)+IF(Q60=6,2,0)+IF(Q60=7,1,0)</f>
        <v>53</v>
      </c>
      <c r="S60" s="30">
        <f t="shared" si="8"/>
        <v>39</v>
      </c>
      <c r="T60" s="23">
        <f t="shared" si="9"/>
        <v>14</v>
      </c>
      <c r="U60" s="23"/>
    </row>
    <row r="61" spans="1:21">
      <c r="A61" s="7" t="s">
        <v>22</v>
      </c>
      <c r="B61" s="13" t="s">
        <v>29</v>
      </c>
      <c r="C61" s="32" t="s">
        <v>33</v>
      </c>
      <c r="D61" s="15">
        <v>6</v>
      </c>
      <c r="E61" s="15">
        <v>4</v>
      </c>
      <c r="F61" s="27">
        <v>3</v>
      </c>
      <c r="G61" s="15">
        <v>5</v>
      </c>
      <c r="H61" s="15">
        <v>1</v>
      </c>
      <c r="I61" s="15">
        <v>4</v>
      </c>
      <c r="J61" s="15">
        <v>2</v>
      </c>
      <c r="K61" s="15">
        <v>7</v>
      </c>
      <c r="L61" s="15">
        <v>3</v>
      </c>
      <c r="M61" s="15">
        <v>7</v>
      </c>
      <c r="N61" s="15">
        <v>7</v>
      </c>
      <c r="O61" s="15">
        <v>6</v>
      </c>
      <c r="P61" s="15">
        <v>7</v>
      </c>
      <c r="Q61" s="15">
        <v>5</v>
      </c>
      <c r="R61" s="22">
        <f>IF(D61=1,7,0)+IF(D61=2,6,0)+IF(D61=3,5,0)+IF(D61=4,4,0)+IF(D61=5,3,0)+IF(D61=6,2,0)+IF(D61=7,1,0)+IF(E61=1,7,0)+IF(E61=2,6,0)+IF(E61=3,5,0)+IF(E61=4,4,0)+IF(E61=5,3,0)+IF(E61=6,2,0)+IF(E61=7,1,0)+2*(IF(F61=1,7,0)+IF(F61=2,6,0)+IF(F61=3,5,0)+IF(F61=4,4,0)+IF(F61=5,3,0)+IF(F61=6,2,0)+IF(F61=7,1,0))+IF(G61=1,7,0)+IF(G61=2,6,0)+IF(G61=3,5,0)+IF(G61=4,4,0)+IF(G61=5,3,0)+IF(G61=6,2,0)+IF(G61=7,1,0)+IF(H61=1,7,0)+IF(H61=2,6,0)+IF(H61=3,5,0)+IF(H61=4,4,0)+IF(H61=5,3,0)+IF(H61=6,2,0)+IF(H61=7,1,0)+IF(I61=1,7,0)+IF(I61=2,6,0)+IF(I61=3,5,0)+IF(I61=4,4,0)+IF(I61=5,3,0)+IF(I61=6,2,0)+IF(I61=7,1,0)+IF(J61=1,7,0)+IF(J61=2,6,0)+IF(J61=3,5,0)+IF(J61=4,4,0)+IF(J61=5,3,0)+IF(J61=6,2,0)+IF(J61=7,1,0)+IF(K61=1,7,0)+IF(K61=2,6,0)+IF(K61=3,5,0)+IF(K61=4,4,0)+IF(K61=5,3,0)+IF(K61=6,2,0)+IF(K61=7,1,0)+IF(L61=1,7,0)+IF(L61=2,6,0)+IF(L61=3,5,0)+IF(L61=4,4,0)+IF(L61=5,3,0)+IF(L61=6,2,0)+IF(L61=7,1,0)+IF(M61=1,7,0)+IF(M61=2,6,0)+IF(M61=3,5,0)+IF(M61=4,4,0)+IF(M61=5,3,0)+IF(M61=6,2,0)+IF(M61=7,1,0)+IF(N61=1,7,0)+IF(N61=2,6,0)+IF(N61=3,5,0)+IF(N61=4,4,0)+IF(N61=5,3,0)+IF(N61=6,2,0)+IF(N61=7,1,0)+IF(O61=1,7,0)+IF(O61=2,6,0)+IF(O61=3,5,0)+IF(O61=4,4,0)+IF(O61=5,3,0)+IF(O61=6,2,0)+IF(O61=7,1,0)+IF(P61=1,7,0)+IF(P61=2,6,0)+IF(P61=3,5,0)+IF(P61=4,4,0)+IF(P61=5,3,0)+IF(P61=6,2,0)+IF(P61=7,1,0)+IF(Q61=1,7,0)+IF(Q61=2,6,0)+IF(Q61=3,5,0)+IF(Q61=4,4,0)+IF(Q61=5,3,0)+IF(Q61=6,2,0)+IF(Q61=7,1,0)</f>
        <v>50</v>
      </c>
      <c r="S61" s="30">
        <f t="shared" si="8"/>
        <v>37</v>
      </c>
      <c r="T61" s="23">
        <f t="shared" si="9"/>
        <v>13</v>
      </c>
      <c r="U61" s="23"/>
    </row>
    <row r="62" spans="1:21">
      <c r="A62" s="8" t="s">
        <v>23</v>
      </c>
      <c r="B62" s="14" t="s">
        <v>30</v>
      </c>
      <c r="C62" s="9" t="s">
        <v>34</v>
      </c>
      <c r="D62" s="16">
        <v>7</v>
      </c>
      <c r="E62" s="16">
        <v>3</v>
      </c>
      <c r="F62" s="16">
        <v>6</v>
      </c>
      <c r="G62" s="16">
        <v>6</v>
      </c>
      <c r="H62" s="16">
        <v>6</v>
      </c>
      <c r="I62" s="16">
        <v>6</v>
      </c>
      <c r="J62" s="16">
        <v>6</v>
      </c>
      <c r="K62" s="16">
        <v>6</v>
      </c>
      <c r="L62" s="16">
        <v>7</v>
      </c>
      <c r="M62" s="16">
        <v>5</v>
      </c>
      <c r="N62" s="16">
        <v>6</v>
      </c>
      <c r="O62" s="16">
        <v>7</v>
      </c>
      <c r="P62" s="16">
        <v>6</v>
      </c>
      <c r="Q62" s="28">
        <v>7</v>
      </c>
      <c r="R62" s="24">
        <f>IF(D62=1,7,0)+IF(D62=2,6,0)+IF(D62=3,5,0)+IF(D62=4,4,0)+IF(D62=5,3,0)+IF(D62=6,2,0)+IF(D62=7,1,0)+IF(E62=1,7,0)+IF(E62=2,6,0)+IF(E62=3,5,0)+IF(E62=4,4,0)+IF(E62=5,3,0)+IF(E62=6,2,0)+IF(E62=7,1,0)+IF(F62=1,7,0)+IF(F62=2,6,0)+IF(F62=3,5,0)+IF(F62=4,4,0)+IF(F62=5,3,0)+IF(F62=6,2,0)+IF(F62=7,1,0)+IF(G62=1,7,0)+IF(G62=2,6,0)+IF(G62=3,5,0)+IF(G62=4,4,0)+IF(G62=5,3,0)+IF(G62=6,2,0)+IF(G62=7,1,0)+IF(H62=1,7,0)+IF(H62=2,6,0)+IF(H62=3,5,0)+IF(H62=4,4,0)+IF(H62=5,3,0)+IF(H62=6,2,0)+IF(H62=7,1,0)+IF(I62=1,7,0)+IF(I62=2,6,0)+IF(I62=3,5,0)+IF(I62=4,4,0)+IF(I62=5,3,0)+IF(I62=6,2,0)+IF(I62=7,1,0)+IF(J62=1,7,0)+IF(J62=2,6,0)+IF(J62=3,5,0)+IF(J62=4,4,0)+IF(J62=5,3,0)+IF(J62=6,2,0)+IF(J62=7,1,0)+IF(K62=1,7,0)+IF(K62=2,6,0)+IF(K62=3,5,0)+IF(K62=4,4,0)+IF(K62=5,3,0)+IF(K62=6,2,0)+IF(K62=7,1,0)+IF(L62=1,7,0)+IF(L62=2,6,0)+IF(L62=3,5,0)+IF(L62=4,4,0)+IF(L62=5,3,0)+IF(L62=6,2,0)+IF(L62=7,1,0)+IF(M62=1,7,0)+IF(M62=2,6,0)+IF(M62=3,5,0)+IF(M62=4,4,0)+IF(M62=5,3,0)+IF(M62=6,2,0)+IF(M62=7,1,0)+IF(N62=1,7,0)+IF(N62=2,6,0)+IF(N62=3,5,0)+IF(N62=4,4,0)+IF(N62=5,3,0)+IF(N62=6,2,0)+IF(N62=7,1,0)+IF(O62=1,7,0)+IF(O62=2,6,0)+IF(O62=3,5,0)+IF(O62=4,4,0)+IF(O62=5,3,0)+IF(O62=6,2,0)+IF(O62=7,1,0)+IF(P62=1,7,0)+IF(P62=2,6,0)+IF(P62=3,5,0)+IF(P62=4,4,0)+IF(P62=5,3,0)+IF(P62=6,2,0)+IF(P62=7,1,0)+2*(IF(Q62=1,7,0)+IF(Q62=2,6,0)+IF(Q62=3,5,0)+IF(Q62=4,4,0)+IF(Q62=5,3,0)+IF(Q62=6,2,0)+IF(Q62=7,1,0))</f>
        <v>29</v>
      </c>
      <c r="S62" s="31">
        <f t="shared" si="8"/>
        <v>21</v>
      </c>
      <c r="T62" s="25">
        <f t="shared" si="9"/>
        <v>8</v>
      </c>
      <c r="U62" s="25">
        <v>7</v>
      </c>
    </row>
    <row r="64" spans="1:21">
      <c r="B64" s="26">
        <v>41681</v>
      </c>
      <c r="C64" s="37" t="s">
        <v>41</v>
      </c>
      <c r="D64" s="39">
        <v>6</v>
      </c>
      <c r="S64" s="9"/>
    </row>
    <row r="65" spans="1:21">
      <c r="A65" s="3" t="s">
        <v>15</v>
      </c>
      <c r="B65" s="4" t="s">
        <v>16</v>
      </c>
      <c r="C65" s="10" t="s">
        <v>0</v>
      </c>
      <c r="D65" s="1" t="s">
        <v>2</v>
      </c>
      <c r="E65" s="1" t="s">
        <v>3</v>
      </c>
      <c r="F65" s="1" t="s">
        <v>4</v>
      </c>
      <c r="G65" s="1" t="s">
        <v>5</v>
      </c>
      <c r="H65" s="1" t="s">
        <v>6</v>
      </c>
      <c r="I65" s="1" t="s">
        <v>7</v>
      </c>
      <c r="J65" s="2" t="s">
        <v>8</v>
      </c>
      <c r="K65" s="2" t="s">
        <v>9</v>
      </c>
      <c r="L65" s="1" t="s">
        <v>10</v>
      </c>
      <c r="M65" s="1" t="s">
        <v>11</v>
      </c>
      <c r="N65" s="1" t="s">
        <v>12</v>
      </c>
      <c r="O65" s="1" t="s">
        <v>13</v>
      </c>
      <c r="P65" s="1" t="s">
        <v>14</v>
      </c>
      <c r="Q65" s="1" t="s">
        <v>1</v>
      </c>
      <c r="R65" s="5" t="s">
        <v>37</v>
      </c>
      <c r="S65" s="17" t="s">
        <v>38</v>
      </c>
      <c r="T65" s="19" t="s">
        <v>39</v>
      </c>
      <c r="U65" s="18" t="s">
        <v>40</v>
      </c>
    </row>
    <row r="66" spans="1:21">
      <c r="A66" s="6" t="s">
        <v>17</v>
      </c>
      <c r="B66" s="12" t="s">
        <v>26</v>
      </c>
      <c r="C66" t="s">
        <v>35</v>
      </c>
      <c r="D66" s="27">
        <v>4</v>
      </c>
      <c r="E66" s="15">
        <v>1</v>
      </c>
      <c r="F66" s="15">
        <v>3</v>
      </c>
      <c r="G66" s="15">
        <v>3</v>
      </c>
      <c r="H66" s="15">
        <v>5</v>
      </c>
      <c r="I66" s="15">
        <v>2</v>
      </c>
      <c r="J66" s="15">
        <v>3</v>
      </c>
      <c r="K66" s="15">
        <v>3</v>
      </c>
      <c r="L66" s="15">
        <v>2</v>
      </c>
      <c r="M66" s="15">
        <v>1</v>
      </c>
      <c r="N66" s="15">
        <v>2</v>
      </c>
      <c r="O66" s="15">
        <v>2</v>
      </c>
      <c r="P66" s="15">
        <v>1</v>
      </c>
      <c r="Q66" s="15">
        <v>4</v>
      </c>
      <c r="R66" s="20">
        <f>2*(IF(D66=1,7,0)+IF(D66=2,6,0)+IF(D66=3,5,0)+IF(D66=4,4,0)+IF(D66=5,3,0)+IF(D66=6,2,0)+IF(D66=7,1,0))+IF(E66=1,7,0)+IF(E66=2,6,0)+IF(E66=3,5,0)+IF(E66=4,4,0)+IF(E66=5,3,0)+IF(E66=6,2,0)+IF(E66=7,1,0)+IF(F66=1,7,0)+IF(F66=2,6,0)+IF(F66=3,5,0)+IF(F66=4,4,0)+IF(F66=5,3,0)+IF(F66=6,2,0)+IF(F66=7,1,0)+IF(G66=1,7,0)+IF(G66=2,6,0)+IF(G66=3,5,0)+IF(G66=4,4,0)+IF(G66=5,3,0)+IF(G66=6,2,0)+IF(G66=7,1,0)+IF(H66=1,7,0)+IF(H66=2,6,0)+IF(H66=3,5,0)+IF(H66=4,4,0)+IF(H66=5,3,0)+IF(H66=6,2,0)+IF(H66=7,1,0)+IF(I66=1,7,0)+IF(I66=2,6,0)+IF(I66=3,5,0)+IF(I66=4,4,0)+IF(I66=5,3,0)+IF(I66=6,2,0)+IF(I66=7,1,0)+IF(J66=1,7,0)+IF(J66=2,6,0)+IF(J66=3,5,0)+IF(J66=4,4,0)+IF(J66=5,3,0)+IF(J66=6,2,0)+IF(J66=7,1,0)+IF(K66=1,7,0)+IF(K66=2,6,0)+IF(K66=3,5,0)+IF(K66=4,4,0)+IF(K66=5,3,0)+IF(K66=6,2,0)+IF(K66=7,1,0)+IF(L66=1,7,0)+IF(L66=2,6,0)+IF(L66=3,5,0)+IF(L66=4,4,0)+IF(L66=5,3,0)+IF(L66=6,2,0)+IF(L66=7,1,0)+IF(M66=1,7,0)+IF(M66=2,6,0)+IF(M66=3,5,0)+IF(M66=4,4,0)+IF(M66=5,3,0)+IF(M66=6,2,0)+IF(M66=7,1,0)+IF(N66=1,7,0)+IF(N66=2,6,0)+IF(N66=3,5,0)+IF(N66=4,4,0)+IF(N66=5,3,0)+IF(N66=6,2,0)+IF(N66=7,1,0)+IF(O66=1,7,0)+IF(O66=2,6,0)+IF(O66=3,5,0)+IF(O66=4,4,0)+IF(O66=5,3,0)+IF(O66=6,2,0)+IF(O66=7,1,0)+IF(P66=1,7,0)+IF(P66=2,6,0)+IF(P66=3,5,0)+IF(P66=4,4,0)+IF(P66=5,3,0)+IF(P66=6,2,0)+IF(P66=7,1,0)+IF(Q66=1,7,0)+IF(Q66=2,6,0)+IF(Q66=3,5,0)+IF(Q66=4,4,0)+IF(Q66=5,3,0)+IF(Q66=6,2,0)+IF(Q66=7,1,0)</f>
        <v>80</v>
      </c>
      <c r="S66" s="29">
        <f t="shared" ref="S66:S72" si="10">_xlfn.FLOOR.PRECISE((3/4)*R66)</f>
        <v>60</v>
      </c>
      <c r="T66" s="21">
        <f t="shared" ref="T66:T72" si="11">_xlfn.CEILING.PRECISE((1/4)*R66)</f>
        <v>20</v>
      </c>
      <c r="U66" s="21"/>
    </row>
    <row r="67" spans="1:21">
      <c r="A67" s="7" t="s">
        <v>18</v>
      </c>
      <c r="B67" s="13" t="s">
        <v>25</v>
      </c>
      <c r="C67" t="s">
        <v>60</v>
      </c>
      <c r="D67" s="15">
        <v>1</v>
      </c>
      <c r="E67" s="15">
        <v>7</v>
      </c>
      <c r="F67" s="15">
        <v>1</v>
      </c>
      <c r="G67" s="27">
        <v>1</v>
      </c>
      <c r="H67" s="15">
        <v>1</v>
      </c>
      <c r="I67" s="15">
        <v>6</v>
      </c>
      <c r="J67" s="15">
        <v>1</v>
      </c>
      <c r="K67" s="15">
        <v>1</v>
      </c>
      <c r="L67" s="15">
        <v>4</v>
      </c>
      <c r="M67" s="15">
        <v>2</v>
      </c>
      <c r="N67" s="15">
        <v>1</v>
      </c>
      <c r="O67" s="15">
        <v>6</v>
      </c>
      <c r="P67" s="15">
        <v>3</v>
      </c>
      <c r="Q67" s="15">
        <v>5</v>
      </c>
      <c r="R67" s="22">
        <f>IF(D67=1,7,0)+IF(D67=2,6,0)+IF(D67=3,5,0)+IF(D67=4,4,0)+IF(D67=5,3,0)+IF(D67=6,2,0)+IF(D67=7,1,0)+IF(E67=1,7,0)+IF(E67=2,6,0)+IF(E67=3,5,0)+IF(E67=4,4,0)+IF(E67=5,3,0)+IF(E67=6,2,0)+IF(E67=7,1,0)+IF(F67=1,7,0)+IF(F67=2,6,0)+IF(F67=3,5,0)+IF(F67=4,4,0)+IF(F67=5,3,0)+IF(F67=6,2,0)+IF(F67=7,1,0)+2*(IF(G67=1,7,0)+IF(G67=2,6,0)+IF(G67=3,5,0)+IF(G67=4,4,0)+IF(G67=5,3,0)+IF(G67=6,2,0)+IF(G67=7,1,0))+IF(H67=1,7,0)+IF(H67=2,6,0)+IF(H67=3,5,0)+IF(H67=4,4,0)+IF(H67=5,3,0)+IF(H67=6,2,0)+IF(H67=7,1,0)+IF(I67=1,7,0)+IF(I67=2,6,0)+IF(I67=3,5,0)+IF(I67=4,4,0)+IF(I67=5,3,0)+IF(I67=6,2,0)+IF(I67=7,1,0)+IF(J67=1,7,0)+IF(J67=2,6,0)+IF(J67=3,5,0)+IF(J67=4,4,0)+IF(J67=5,3,0)+IF(J67=6,2,0)+IF(J67=7,1,0)+IF(K67=1,7,0)+IF(K67=2,6,0)+IF(K67=3,5,0)+IF(K67=4,4,0)+IF(K67=5,3,0)+IF(K67=6,2,0)+IF(K67=7,1,0)+IF(L67=1,7,0)+IF(L67=2,6,0)+IF(L67=3,5,0)+IF(L67=4,4,0)+IF(L67=5,3,0)+IF(L67=6,2,0)+IF(L67=7,1,0)+IF(M67=1,7,0)+IF(M67=2,6,0)+IF(M67=3,5,0)+IF(M67=4,4,0)+IF(M67=5,3,0)+IF(M67=6,2,0)+IF(M67=7,1,0)+IF(N67=1,7,0)+IF(N67=2,6,0)+IF(N67=3,5,0)+IF(N67=4,4,0)+IF(N67=5,3,0)+IF(N67=6,2,0)+IF(N67=7,1,0)+IF(O67=1,7,0)+IF(O67=2,6,0)+IF(O67=3,5,0)+IF(O67=4,4,0)+IF(O67=5,3,0)+IF(O67=6,2,0)+IF(O67=7,1,0)+IF(P67=1,7,0)+IF(P67=2,6,0)+IF(P67=3,5,0)+IF(P67=4,4,0)+IF(P67=5,3,0)+IF(P67=6,2,0)+IF(P67=7,1,0)+IF(Q67=1,7,0)+IF(Q67=2,6,0)+IF(Q67=3,5,0)+IF(Q67=4,4,0)+IF(Q67=5,3,0)+IF(Q67=6,2,0)+IF(Q67=7,1,0)</f>
        <v>79</v>
      </c>
      <c r="S67" s="30">
        <f t="shared" si="10"/>
        <v>59</v>
      </c>
      <c r="T67" s="23">
        <f t="shared" si="11"/>
        <v>20</v>
      </c>
      <c r="U67" s="23"/>
    </row>
    <row r="68" spans="1:21">
      <c r="A68" s="7" t="s">
        <v>19</v>
      </c>
      <c r="B68" s="13" t="s">
        <v>24</v>
      </c>
      <c r="C68" t="s">
        <v>31</v>
      </c>
      <c r="D68" s="15">
        <v>3</v>
      </c>
      <c r="E68" s="15">
        <v>3</v>
      </c>
      <c r="F68" s="15">
        <v>2</v>
      </c>
      <c r="G68" s="15">
        <v>5</v>
      </c>
      <c r="H68" s="15">
        <v>3</v>
      </c>
      <c r="I68" s="15">
        <v>1</v>
      </c>
      <c r="J68" s="15">
        <v>2</v>
      </c>
      <c r="K68" s="15">
        <v>2</v>
      </c>
      <c r="L68" s="15">
        <v>1</v>
      </c>
      <c r="M68" s="15">
        <v>3</v>
      </c>
      <c r="N68" s="15">
        <v>5</v>
      </c>
      <c r="O68" s="27">
        <v>4</v>
      </c>
      <c r="P68" s="15">
        <v>4</v>
      </c>
      <c r="Q68" s="15">
        <v>3</v>
      </c>
      <c r="R68" s="22">
        <f>IF(D68=1,7,0)+IF(D68=2,6,0)+IF(D68=3,5,0)+IF(D68=4,4,0)+IF(D68=5,3,0)+IF(D68=6,2,0)+IF(D68=7,1,0)+IF(E68=1,7,0)+IF(E68=2,6,0)+IF(E68=3,5,0)+IF(E68=4,4,0)+IF(E68=5,3,0)+IF(E68=6,2,0)+IF(E68=7,1,0)+IF(F68=1,7,0)+IF(F68=2,6,0)+IF(F68=3,5,0)+IF(F68=4,4,0)+IF(F68=5,3,0)+IF(F68=6,2,0)+IF(F68=7,1,0)+IF(G68=1,7,0)+IF(G68=2,6,0)+IF(G68=3,5,0)+IF(G68=4,4,0)+IF(G68=5,3,0)+IF(G68=6,2,0)+IF(G68=7,1,0)+IF(H68=1,7,0)+IF(H68=2,6,0)+IF(H68=3,5,0)+IF(H68=4,4,0)+IF(H68=5,3,0)+IF(H68=6,2,0)+IF(H68=7,1,0)+IF(I68=1,7,0)+IF(I68=2,6,0)+IF(I68=3,5,0)+IF(I68=4,4,0)+IF(I68=5,3,0)+IF(I68=6,2,0)+IF(I68=7,1,0)+IF(J68=1,7,0)+IF(J68=2,6,0)+IF(J68=3,5,0)+IF(J68=4,4,0)+IF(J68=5,3,0)+IF(J68=6,2,0)+IF(J68=7,1,0)+IF(K68=1,7,0)+IF(K68=2,6,0)+IF(K68=3,5,0)+IF(K68=4,4,0)+IF(K68=5,3,0)+IF(K68=6,2,0)+IF(K68=7,1,0)+IF(L68=1,7,0)+IF(L68=2,6,0)+IF(L68=3,5,0)+IF(L68=4,4,0)+IF(L68=5,3,0)+IF(L68=6,2,0)+IF(L68=7,1,0)+IF(M68=1,7,0)+IF(M68=2,6,0)+IF(M68=3,5,0)+IF(M68=4,4,0)+IF(M68=5,3,0)+IF(M68=6,2,0)+IF(M68=7,1,0)+IF(N68=1,7,0)+IF(N68=2,6,0)+IF(N68=3,5,0)+IF(N68=4,4,0)+IF(N68=5,3,0)+IF(N68=6,2,0)+IF(N68=7,1,0)+2*(IF(O68=1,7,0)+IF(O68=2,6,0)+IF(O68=3,5,0)+IF(O68=4,4,0)+IF(O68=5,3,0)+IF(O68=6,2,0)+IF(O68=7,1,0))+IF(P68=1,7,0)+IF(P68=2,6,0)+IF(P68=3,5,0)+IF(P68=4,4,0)+IF(P68=5,3,0)+IF(P68=6,2,0)+IF(P68=7,1,0)+IF(Q68=1,7,0)+IF(Q68=2,6,0)+IF(Q68=3,5,0)+IF(Q68=4,4,0)+IF(Q68=5,3,0)+IF(Q68=6,2,0)+IF(Q68=7,1,0)</f>
        <v>75</v>
      </c>
      <c r="S68" s="30">
        <f t="shared" si="10"/>
        <v>56</v>
      </c>
      <c r="T68" s="23">
        <f t="shared" si="11"/>
        <v>19</v>
      </c>
      <c r="U68" s="23"/>
    </row>
    <row r="69" spans="1:21">
      <c r="A69" s="7" t="s">
        <v>20</v>
      </c>
      <c r="B69" s="13" t="s">
        <v>28</v>
      </c>
      <c r="C69" s="32" t="s">
        <v>36</v>
      </c>
      <c r="D69" s="15">
        <v>2</v>
      </c>
      <c r="E69" s="15">
        <v>5</v>
      </c>
      <c r="F69" s="15">
        <v>6</v>
      </c>
      <c r="G69" s="15">
        <v>2</v>
      </c>
      <c r="H69" s="15">
        <v>2</v>
      </c>
      <c r="I69" s="15">
        <v>5</v>
      </c>
      <c r="J69" s="15">
        <v>5</v>
      </c>
      <c r="K69" s="15">
        <v>5</v>
      </c>
      <c r="L69" s="15">
        <v>6</v>
      </c>
      <c r="M69" s="15">
        <v>6</v>
      </c>
      <c r="N69" s="15">
        <v>3</v>
      </c>
      <c r="O69" s="15">
        <v>1</v>
      </c>
      <c r="P69" s="27">
        <v>2</v>
      </c>
      <c r="Q69" s="15">
        <v>6</v>
      </c>
      <c r="R69" s="22">
        <f>IF(D69=1,7,0)+IF(D69=2,6,0)+IF(D69=3,5,0)+IF(D69=4,4,0)+IF(D69=5,3,0)+IF(D69=6,2,0)+IF(D69=7,1,0)+IF(E69=1,7,0)+IF(E69=2,6,0)+IF(E69=3,5,0)+IF(E69=4,4,0)+IF(E69=5,3,0)+IF(E69=6,2,0)+IF(E69=7,1,0)+IF(F69=1,7,0)+IF(F69=2,6,0)+IF(F69=3,5,0)+IF(F69=4,4,0)+IF(F69=5,3,0)+IF(F69=6,2,0)+IF(F69=7,1,0)+IF(G69=1,7,0)+IF(G69=2,6,0)+IF(G69=3,5,0)+IF(G69=4,4,0)+IF(G69=5,3,0)+IF(G69=6,2,0)+IF(G69=7,1,0)+IF(H69=1,7,0)+IF(H69=2,6,0)+IF(H69=3,5,0)+IF(H69=4,4,0)+IF(H69=5,3,0)+IF(H69=6,2,0)+IF(H69=7,1,0)+IF(I69=1,7,0)+IF(I69=2,6,0)+IF(I69=3,5,0)+IF(I69=4,4,0)+IF(I69=5,3,0)+IF(I69=6,2,0)+IF(I69=7,1,0)+IF(J69=1,7,0)+IF(J69=2,6,0)+IF(J69=3,5,0)+IF(J69=4,4,0)+IF(J69=5,3,0)+IF(J69=6,2,0)+IF(J69=7,1,0)+IF(K69=1,7,0)+IF(K69=2,6,0)+IF(K69=3,5,0)+IF(K69=4,4,0)+IF(K69=5,3,0)+IF(K69=6,2,0)+IF(K69=7,1,0)+IF(L69=1,7,0)+IF(L69=2,6,0)+IF(L69=3,5,0)+IF(L69=4,4,0)+IF(L69=5,3,0)+IF(L69=6,2,0)+IF(L69=7,1,0)+IF(M69=1,7,0)+IF(M69=2,6,0)+IF(M69=3,5,0)+IF(M69=4,4,0)+IF(M69=5,3,0)+IF(M69=6,2,0)+IF(M69=7,1,0)+IF(N69=1,7,0)+IF(N69=2,6,0)+IF(N69=3,5,0)+IF(N69=4,4,0)+IF(N69=5,3,0)+IF(N69=6,2,0)+IF(N69=7,1,0)+IF(O69=1,7,0)+IF(O69=2,6,0)+IF(O69=3,5,0)+IF(O69=4,4,0)+IF(O69=5,3,0)+IF(O69=6,2,0)+IF(O69=7,1,0)+2*(IF(P69=1,7,0)+IF(P69=2,6,0)+IF(P69=3,5,0)+IF(P69=4,4,0)+IF(P69=5,3,0)+IF(P69=6,2,0)+IF(P69=7,1,0))+IF(Q69=1,7,0)+IF(Q69=2,6,0)+IF(Q69=3,5,0)+IF(Q69=4,4,0)+IF(Q69=5,3,0)+IF(Q69=6,2,0)+IF(Q69=7,1,0)</f>
        <v>62</v>
      </c>
      <c r="S69" s="30">
        <f t="shared" si="10"/>
        <v>46</v>
      </c>
      <c r="T69" s="23">
        <f t="shared" si="11"/>
        <v>16</v>
      </c>
      <c r="U69" s="23"/>
    </row>
    <row r="70" spans="1:21">
      <c r="A70" s="7" t="s">
        <v>21</v>
      </c>
      <c r="B70" s="13" t="s">
        <v>27</v>
      </c>
      <c r="C70" t="s">
        <v>32</v>
      </c>
      <c r="D70" s="15">
        <v>6</v>
      </c>
      <c r="E70" s="15">
        <v>2</v>
      </c>
      <c r="F70" s="15">
        <v>5</v>
      </c>
      <c r="G70" s="15">
        <v>7</v>
      </c>
      <c r="H70" s="15">
        <v>6</v>
      </c>
      <c r="I70" s="15">
        <v>4</v>
      </c>
      <c r="J70" s="27">
        <v>6</v>
      </c>
      <c r="K70" s="15">
        <v>4</v>
      </c>
      <c r="L70" s="15">
        <v>3</v>
      </c>
      <c r="M70" s="15">
        <v>4</v>
      </c>
      <c r="N70" s="15">
        <v>4</v>
      </c>
      <c r="O70" s="15">
        <v>7</v>
      </c>
      <c r="P70" s="15">
        <v>5</v>
      </c>
      <c r="Q70" s="15">
        <v>1</v>
      </c>
      <c r="R70" s="22">
        <f>IF(D70=1,7,0)+IF(D70=2,6,0)+IF(D70=3,5,0)+IF(D70=4,4,0)+IF(D70=5,3,0)+IF(D70=6,2,0)+IF(D70=7,1,0)+IF(E70=1,7,0)+IF(E70=2,6,0)+IF(E70=3,5,0)+IF(E70=4,4,0)+IF(E70=5,3,0)+IF(E70=6,2,0)+IF(E70=7,1,0)+IF(F70=1,7,0)+IF(F70=2,6,0)+IF(F70=3,5,0)+IF(F70=4,4,0)+IF(F70=5,3,0)+IF(F70=6,2,0)+IF(F70=7,1,0)+IF(G70=1,7,0)+IF(G70=2,6,0)+IF(G70=3,5,0)+IF(G70=4,4,0)+IF(G70=5,3,0)+IF(G70=6,2,0)+IF(G70=7,1,0)+IF(H70=1,7,0)+IF(H70=2,6,0)+IF(H70=3,5,0)+IF(H70=4,4,0)+IF(H70=5,3,0)+IF(H70=6,2,0)+IF(H70=7,1,0)+IF(I70=1,7,0)+IF(I70=2,6,0)+IF(I70=3,5,0)+IF(I70=4,4,0)+IF(I70=5,3,0)+IF(I70=6,2,0)+IF(I70=7,1,0)+2*(IF(J70=1,7,0)+IF(J70=2,6,0)+IF(J70=3,5,0)+IF(J70=4,4,0)+IF(J70=5,3,0)+IF(J70=6,2,0)+IF(J70=7,1,0))+IF(K70=1,7,0)+IF(K70=2,6,0)+IF(K70=3,5,0)+IF(K70=4,4,0)+IF(K70=5,3,0)+IF(K70=6,2,0)+IF(K70=7,1,0)+IF(L70=1,7,0)+IF(L70=2,6,0)+IF(L70=3,5,0)+IF(L70=4,4,0)+IF(L70=5,3,0)+IF(L70=6,2,0)+IF(L70=7,1,0)+IF(M70=1,7,0)+IF(M70=2,6,0)+IF(M70=3,5,0)+IF(M70=4,4,0)+IF(M70=5,3,0)+IF(M70=6,2,0)+IF(M70=7,1,0)+IF(N70=1,7,0)+IF(N70=2,6,0)+IF(N70=3,5,0)+IF(N70=4,4,0)+IF(N70=5,3,0)+IF(N70=6,2,0)+IF(N70=7,1,0)+IF(O70=1,7,0)+IF(O70=2,6,0)+IF(O70=3,5,0)+IF(O70=4,4,0)+IF(O70=5,3,0)+IF(O70=6,2,0)+IF(O70=7,1,0)+IF(P70=1,7,0)+IF(P70=2,6,0)+IF(P70=3,5,0)+IF(P70=4,4,0)+IF(P70=5,3,0)+IF(P70=6,2,0)+IF(P70=7,1,0)+IF(Q70=1,7,0)+IF(Q70=2,6,0)+IF(Q70=3,5,0)+IF(Q70=4,4,0)+IF(Q70=5,3,0)+IF(Q70=6,2,0)+IF(Q70=7,1,0)</f>
        <v>50</v>
      </c>
      <c r="S70" s="30">
        <f t="shared" si="10"/>
        <v>37</v>
      </c>
      <c r="T70" s="23">
        <f t="shared" si="11"/>
        <v>13</v>
      </c>
      <c r="U70" s="23"/>
    </row>
    <row r="71" spans="1:21">
      <c r="A71" s="7" t="s">
        <v>22</v>
      </c>
      <c r="B71" s="13" t="s">
        <v>30</v>
      </c>
      <c r="C71" s="32" t="s">
        <v>34</v>
      </c>
      <c r="D71" s="15">
        <v>7</v>
      </c>
      <c r="E71" s="15">
        <v>6</v>
      </c>
      <c r="F71" s="15">
        <v>7</v>
      </c>
      <c r="G71" s="15">
        <v>6</v>
      </c>
      <c r="H71" s="15">
        <v>4</v>
      </c>
      <c r="I71" s="15">
        <v>3</v>
      </c>
      <c r="J71" s="15">
        <v>7</v>
      </c>
      <c r="K71" s="15">
        <v>6</v>
      </c>
      <c r="L71" s="15">
        <v>7</v>
      </c>
      <c r="M71" s="15">
        <v>5</v>
      </c>
      <c r="N71" s="15">
        <v>6</v>
      </c>
      <c r="O71" s="15">
        <v>5</v>
      </c>
      <c r="P71" s="15">
        <v>6</v>
      </c>
      <c r="Q71" s="27">
        <v>2</v>
      </c>
      <c r="R71" s="22">
        <f>IF(D71=1,7,0)+IF(D71=2,6,0)+IF(D71=3,5,0)+IF(D71=4,4,0)+IF(D71=5,3,0)+IF(D71=6,2,0)+IF(D71=7,1,0)+IF(E71=1,7,0)+IF(E71=2,6,0)+IF(E71=3,5,0)+IF(E71=4,4,0)+IF(E71=5,3,0)+IF(E71=6,2,0)+IF(E71=7,1,0)+IF(F71=1,7,0)+IF(F71=2,6,0)+IF(F71=3,5,0)+IF(F71=4,4,0)+IF(F71=5,3,0)+IF(F71=6,2,0)+IF(F71=7,1,0)+IF(G71=1,7,0)+IF(G71=2,6,0)+IF(G71=3,5,0)+IF(G71=4,4,0)+IF(G71=5,3,0)+IF(G71=6,2,0)+IF(G71=7,1,0)+IF(H71=1,7,0)+IF(H71=2,6,0)+IF(H71=3,5,0)+IF(H71=4,4,0)+IF(H71=5,3,0)+IF(H71=6,2,0)+IF(H71=7,1,0)+IF(I71=1,7,0)+IF(I71=2,6,0)+IF(I71=3,5,0)+IF(I71=4,4,0)+IF(I71=5,3,0)+IF(I71=6,2,0)+IF(I71=7,1,0)+IF(J71=1,7,0)+IF(J71=2,6,0)+IF(J71=3,5,0)+IF(J71=4,4,0)+IF(J71=5,3,0)+IF(J71=6,2,0)+IF(J71=7,1,0)+IF(K71=1,7,0)+IF(K71=2,6,0)+IF(K71=3,5,0)+IF(K71=4,4,0)+IF(K71=5,3,0)+IF(K71=6,2,0)+IF(K71=7,1,0)+IF(L71=1,7,0)+IF(L71=2,6,0)+IF(L71=3,5,0)+IF(L71=4,4,0)+IF(L71=5,3,0)+IF(L71=6,2,0)+IF(L71=7,1,0)+IF(M71=1,7,0)+IF(M71=2,6,0)+IF(M71=3,5,0)+IF(M71=4,4,0)+IF(M71=5,3,0)+IF(M71=6,2,0)+IF(M71=7,1,0)+IF(N71=1,7,0)+IF(N71=2,6,0)+IF(N71=3,5,0)+IF(N71=4,4,0)+IF(N71=5,3,0)+IF(N71=6,2,0)+IF(N71=7,1,0)+IF(O71=1,7,0)+IF(O71=2,6,0)+IF(O71=3,5,0)+IF(O71=4,4,0)+IF(O71=5,3,0)+IF(O71=6,2,0)+IF(O71=7,1,0)+IF(P71=1,7,0)+IF(P71=2,6,0)+IF(P71=3,5,0)+IF(P71=4,4,0)+IF(P71=5,3,0)+IF(P71=6,2,0)+IF(P71=7,1,0)+2*(IF(Q71=1,7,0)+IF(Q71=2,6,0)+IF(Q71=3,5,0)+IF(Q71=4,4,0)+IF(Q71=5,3,0)+IF(Q71=6,2,0)+IF(Q71=7,1,0))</f>
        <v>41</v>
      </c>
      <c r="S71" s="30">
        <f t="shared" si="10"/>
        <v>30</v>
      </c>
      <c r="T71" s="23">
        <f t="shared" si="11"/>
        <v>11</v>
      </c>
      <c r="U71" s="23"/>
    </row>
    <row r="72" spans="1:21">
      <c r="A72" s="8" t="s">
        <v>23</v>
      </c>
      <c r="B72" s="14" t="s">
        <v>29</v>
      </c>
      <c r="C72" s="9" t="s">
        <v>33</v>
      </c>
      <c r="D72" s="16">
        <v>5</v>
      </c>
      <c r="E72" s="16">
        <v>4</v>
      </c>
      <c r="F72" s="28">
        <v>4</v>
      </c>
      <c r="G72" s="16">
        <v>4</v>
      </c>
      <c r="H72" s="16">
        <v>7</v>
      </c>
      <c r="I72" s="16">
        <v>7</v>
      </c>
      <c r="J72" s="16">
        <v>4</v>
      </c>
      <c r="K72" s="16">
        <v>7</v>
      </c>
      <c r="L72" s="16">
        <v>5</v>
      </c>
      <c r="M72" s="16">
        <v>7</v>
      </c>
      <c r="N72" s="16">
        <v>7</v>
      </c>
      <c r="O72" s="16">
        <v>3</v>
      </c>
      <c r="P72" s="16">
        <v>7</v>
      </c>
      <c r="Q72" s="16">
        <v>7</v>
      </c>
      <c r="R72" s="24">
        <f>IF(D72=1,7,0)+IF(D72=2,6,0)+IF(D72=3,5,0)+IF(D72=4,4,0)+IF(D72=5,3,0)+IF(D72=6,2,0)+IF(D72=7,1,0)+IF(E72=1,7,0)+IF(E72=2,6,0)+IF(E72=3,5,0)+IF(E72=4,4,0)+IF(E72=5,3,0)+IF(E72=6,2,0)+IF(E72=7,1,0)+2*(IF(F72=1,7,0)+IF(F72=2,6,0)+IF(F72=3,5,0)+IF(F72=4,4,0)+IF(F72=5,3,0)+IF(F72=6,2,0)+IF(F72=7,1,0))+IF(G72=1,7,0)+IF(G72=2,6,0)+IF(G72=3,5,0)+IF(G72=4,4,0)+IF(G72=5,3,0)+IF(G72=6,2,0)+IF(G72=7,1,0)+IF(H72=1,7,0)+IF(H72=2,6,0)+IF(H72=3,5,0)+IF(H72=4,4,0)+IF(H72=5,3,0)+IF(H72=6,2,0)+IF(H72=7,1,0)+IF(I72=1,7,0)+IF(I72=2,6,0)+IF(I72=3,5,0)+IF(I72=4,4,0)+IF(I72=5,3,0)+IF(I72=6,2,0)+IF(I72=7,1,0)+IF(J72=1,7,0)+IF(J72=2,6,0)+IF(J72=3,5,0)+IF(J72=4,4,0)+IF(J72=5,3,0)+IF(J72=6,2,0)+IF(J72=7,1,0)+IF(K72=1,7,0)+IF(K72=2,6,0)+IF(K72=3,5,0)+IF(K72=4,4,0)+IF(K72=5,3,0)+IF(K72=6,2,0)+IF(K72=7,1,0)+IF(L72=1,7,0)+IF(L72=2,6,0)+IF(L72=3,5,0)+IF(L72=4,4,0)+IF(L72=5,3,0)+IF(L72=6,2,0)+IF(L72=7,1,0)+IF(M72=1,7,0)+IF(M72=2,6,0)+IF(M72=3,5,0)+IF(M72=4,4,0)+IF(M72=5,3,0)+IF(M72=6,2,0)+IF(M72=7,1,0)+IF(N72=1,7,0)+IF(N72=2,6,0)+IF(N72=3,5,0)+IF(N72=4,4,0)+IF(N72=5,3,0)+IF(N72=6,2,0)+IF(N72=7,1,0)+IF(O72=1,7,0)+IF(O72=2,6,0)+IF(O72=3,5,0)+IF(O72=4,4,0)+IF(O72=5,3,0)+IF(O72=6,2,0)+IF(O72=7,1,0)+IF(P72=1,7,0)+IF(P72=2,6,0)+IF(P72=3,5,0)+IF(P72=4,4,0)+IF(P72=5,3,0)+IF(P72=6,2,0)+IF(P72=7,1,0)+IF(Q72=1,7,0)+IF(Q72=2,6,0)+IF(Q72=3,5,0)+IF(Q72=4,4,0)+IF(Q72=5,3,0)+IF(Q72=6,2,0)+IF(Q72=7,1,0)</f>
        <v>38</v>
      </c>
      <c r="S72" s="31">
        <f t="shared" si="10"/>
        <v>28</v>
      </c>
      <c r="T72" s="25">
        <f t="shared" si="11"/>
        <v>10</v>
      </c>
      <c r="U72" s="25"/>
    </row>
  </sheetData>
  <sortState ref="B66:T72">
    <sortCondition descending="1" ref="R66:R72"/>
  </sortState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Q11" sqref="Q11"/>
    </sheetView>
  </sheetViews>
  <sheetFormatPr defaultRowHeight="15"/>
  <cols>
    <col min="1" max="1" width="4.85546875" customWidth="1"/>
    <col min="2" max="2" width="17.85546875" customWidth="1"/>
    <col min="3" max="3" width="32.42578125" customWidth="1"/>
    <col min="4" max="4" width="9.140625" customWidth="1"/>
  </cols>
  <sheetData>
    <row r="1" spans="1:17" ht="45">
      <c r="A1" s="64" t="s">
        <v>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3" spans="1:17">
      <c r="D3" s="63" t="s">
        <v>42</v>
      </c>
      <c r="E3" s="63"/>
      <c r="F3" s="63"/>
      <c r="G3" s="63"/>
      <c r="H3" s="63"/>
      <c r="I3" s="63"/>
      <c r="J3" s="63" t="s">
        <v>50</v>
      </c>
      <c r="K3" s="63"/>
      <c r="L3" s="63"/>
      <c r="M3" s="63"/>
      <c r="N3" s="63"/>
      <c r="O3" s="63"/>
      <c r="P3" s="48"/>
    </row>
    <row r="4" spans="1:17">
      <c r="A4" s="46" t="s">
        <v>51</v>
      </c>
      <c r="B4" s="47" t="s">
        <v>16</v>
      </c>
      <c r="C4" s="47" t="s">
        <v>0</v>
      </c>
      <c r="D4" s="40" t="s">
        <v>43</v>
      </c>
      <c r="E4" s="41" t="s">
        <v>44</v>
      </c>
      <c r="F4" s="41" t="s">
        <v>45</v>
      </c>
      <c r="G4" s="41" t="s">
        <v>46</v>
      </c>
      <c r="H4" s="41" t="s">
        <v>47</v>
      </c>
      <c r="I4" s="42" t="s">
        <v>48</v>
      </c>
      <c r="J4" s="40" t="s">
        <v>43</v>
      </c>
      <c r="K4" s="41" t="s">
        <v>44</v>
      </c>
      <c r="L4" s="41" t="s">
        <v>45</v>
      </c>
      <c r="M4" s="41" t="s">
        <v>46</v>
      </c>
      <c r="N4" s="41" t="s">
        <v>47</v>
      </c>
      <c r="O4" s="42" t="s">
        <v>48</v>
      </c>
      <c r="P4" s="49" t="s">
        <v>52</v>
      </c>
      <c r="Q4" s="43" t="s">
        <v>49</v>
      </c>
    </row>
    <row r="5" spans="1:17">
      <c r="A5" s="44" t="s">
        <v>17</v>
      </c>
      <c r="B5" s="60" t="s">
        <v>26</v>
      </c>
      <c r="C5" s="57" t="s">
        <v>58</v>
      </c>
      <c r="D5" s="52">
        <f>Giornate!T16</f>
        <v>20</v>
      </c>
      <c r="E5" s="35">
        <f>Giornate!T27</f>
        <v>18</v>
      </c>
      <c r="F5" s="35">
        <f>Giornate!T36</f>
        <v>20</v>
      </c>
      <c r="G5" s="35">
        <f>Giornate!T46</f>
        <v>22</v>
      </c>
      <c r="H5" s="35">
        <f>Giornate!T57</f>
        <v>21</v>
      </c>
      <c r="I5" s="53">
        <f>Giornate!T36</f>
        <v>20</v>
      </c>
      <c r="J5" s="52">
        <f>Giornate!S20+Giornate!S21</f>
        <v>70</v>
      </c>
      <c r="K5" s="35"/>
      <c r="L5" s="35"/>
      <c r="M5" s="35">
        <f>Giornate!S47+Giornate!S48+Giornate!S49</f>
        <v>148</v>
      </c>
      <c r="N5" s="35">
        <f>Giornate!S61</f>
        <v>37</v>
      </c>
      <c r="O5" s="53"/>
      <c r="P5" s="53">
        <f>Giornate!U16+Giornate!U27+Giornate!U36+Giornate!U46+Giornate!U57+Giornate!U66</f>
        <v>7</v>
      </c>
      <c r="Q5" s="30">
        <f t="shared" ref="Q5:Q11" si="0">SUM(D5:P5)</f>
        <v>383</v>
      </c>
    </row>
    <row r="6" spans="1:17">
      <c r="A6" s="44" t="s">
        <v>18</v>
      </c>
      <c r="B6" s="61" t="s">
        <v>28</v>
      </c>
      <c r="C6" s="57" t="s">
        <v>55</v>
      </c>
      <c r="D6" s="52">
        <f>Giornate!T20</f>
        <v>15</v>
      </c>
      <c r="E6" s="35">
        <f>Giornate!T30</f>
        <v>15</v>
      </c>
      <c r="F6" s="35">
        <f>Giornate!T38</f>
        <v>19</v>
      </c>
      <c r="G6" s="35">
        <f>Giornate!T52</f>
        <v>11</v>
      </c>
      <c r="H6" s="35">
        <f>Giornate!T60</f>
        <v>14</v>
      </c>
      <c r="I6" s="53">
        <f>Giornate!T69</f>
        <v>16</v>
      </c>
      <c r="J6" s="52">
        <f>Giornate!S19</f>
        <v>47</v>
      </c>
      <c r="K6" s="35">
        <f>Giornate!S28+Giornate!S31</f>
        <v>77</v>
      </c>
      <c r="L6" s="35"/>
      <c r="M6" s="35">
        <f>Giornate!S46+Giornate!S51</f>
        <v>98</v>
      </c>
      <c r="N6" s="35">
        <f>Giornate!S56</f>
        <v>63</v>
      </c>
      <c r="O6" s="53"/>
      <c r="P6" s="53">
        <f>Giornate!U20+Giornate!U30+Giornate!U38+Giornate!U52+Giornate!U60+Giornate!U69</f>
        <v>7</v>
      </c>
      <c r="Q6" s="30">
        <f>SUM(D6:P6)</f>
        <v>382</v>
      </c>
    </row>
    <row r="7" spans="1:17">
      <c r="A7" s="44" t="s">
        <v>19</v>
      </c>
      <c r="B7" s="62" t="s">
        <v>25</v>
      </c>
      <c r="C7" s="57" t="s">
        <v>61</v>
      </c>
      <c r="D7" s="52">
        <f>Giornate!T18</f>
        <v>18</v>
      </c>
      <c r="E7" s="35">
        <f>Giornate!T26</f>
        <v>23</v>
      </c>
      <c r="F7" s="35">
        <f>Giornate!T37</f>
        <v>19</v>
      </c>
      <c r="G7" s="35">
        <f>Giornate!T47</f>
        <v>18</v>
      </c>
      <c r="H7" s="35">
        <f>Giornate!T56</f>
        <v>21</v>
      </c>
      <c r="I7" s="53">
        <f>Giornate!T67</f>
        <v>20</v>
      </c>
      <c r="J7" s="52"/>
      <c r="K7" s="35"/>
      <c r="L7" s="35">
        <f>Giornate!S40+Giornate!S41</f>
        <v>68</v>
      </c>
      <c r="M7" s="35"/>
      <c r="N7" s="35">
        <f>Giornate!S57+Giornate!S62</f>
        <v>82</v>
      </c>
      <c r="O7" s="53">
        <f>Giornate!S68+Giornate!S69</f>
        <v>102</v>
      </c>
      <c r="P7" s="53">
        <f>Giornate!U18+Giornate!U26+Giornate!U37+Giornate!U47+Giornate!U56+Giornate!U67</f>
        <v>7</v>
      </c>
      <c r="Q7" s="30">
        <f>SUM(D7:P7)</f>
        <v>378</v>
      </c>
    </row>
    <row r="8" spans="1:17">
      <c r="A8" s="44" t="s">
        <v>20</v>
      </c>
      <c r="B8" s="50" t="s">
        <v>27</v>
      </c>
      <c r="C8" s="57" t="s">
        <v>56</v>
      </c>
      <c r="D8" s="52">
        <f>Giornate!T19</f>
        <v>16</v>
      </c>
      <c r="E8" s="35">
        <f>Giornate!T29</f>
        <v>16</v>
      </c>
      <c r="F8" s="35">
        <f>Giornate!T40</f>
        <v>14</v>
      </c>
      <c r="G8" s="35">
        <f>Giornate!T49</f>
        <v>15</v>
      </c>
      <c r="H8" s="35">
        <f>Giornate!T59</f>
        <v>14</v>
      </c>
      <c r="I8" s="53">
        <f>Giornate!T70</f>
        <v>13</v>
      </c>
      <c r="J8" s="52"/>
      <c r="K8" s="35">
        <f>Giornate!S27+Giornate!S32</f>
        <v>78</v>
      </c>
      <c r="L8" s="35">
        <f>Giornate!S37+Giornate!S38</f>
        <v>112</v>
      </c>
      <c r="M8" s="35">
        <f>Giornate!S50</f>
        <v>39</v>
      </c>
      <c r="N8" s="35">
        <f>Giornate!S58</f>
        <v>54</v>
      </c>
      <c r="O8" s="53"/>
      <c r="P8" s="53">
        <f>Giornate!U19+Giornate!U29+Giornate!U40+Giornate!U49+Giornate!U59+Giornate!U70</f>
        <v>7</v>
      </c>
      <c r="Q8" s="30">
        <f>SUM(D8:P8)</f>
        <v>378</v>
      </c>
    </row>
    <row r="9" spans="1:17">
      <c r="A9" s="44" t="s">
        <v>21</v>
      </c>
      <c r="B9" s="50" t="s">
        <v>24</v>
      </c>
      <c r="C9" s="57" t="s">
        <v>57</v>
      </c>
      <c r="D9" s="52">
        <f>Giornate!T17</f>
        <v>20</v>
      </c>
      <c r="E9" s="35">
        <f>Giornate!T28</f>
        <v>16</v>
      </c>
      <c r="F9" s="35">
        <f>Giornate!T39</f>
        <v>18</v>
      </c>
      <c r="G9" s="35">
        <f>Giornate!T48</f>
        <v>17</v>
      </c>
      <c r="H9" s="35">
        <f>Giornate!T58</f>
        <v>18</v>
      </c>
      <c r="I9" s="53">
        <f>Giornate!T68</f>
        <v>19</v>
      </c>
      <c r="J9" s="52">
        <f>Giornate!S18+Giornate!S22</f>
        <v>78</v>
      </c>
      <c r="K9" s="35">
        <f>Giornate!S29+Giornate!S30</f>
        <v>90</v>
      </c>
      <c r="L9" s="35">
        <f>Giornate!S42</f>
        <v>24</v>
      </c>
      <c r="M9" s="35"/>
      <c r="N9" s="35"/>
      <c r="O9" s="53">
        <f>Giornate!S66</f>
        <v>60</v>
      </c>
      <c r="P9" s="53">
        <f>Giornate!U17+Giornate!U28+Giornate!U39+Giornate!U48+Giornate!U58+Giornate!U68</f>
        <v>7</v>
      </c>
      <c r="Q9" s="30">
        <f t="shared" si="0"/>
        <v>367</v>
      </c>
    </row>
    <row r="10" spans="1:17">
      <c r="A10" s="44" t="s">
        <v>22</v>
      </c>
      <c r="B10" s="50" t="s">
        <v>29</v>
      </c>
      <c r="C10" s="58" t="s">
        <v>53</v>
      </c>
      <c r="D10" s="52">
        <f>Giornate!T22</f>
        <v>9</v>
      </c>
      <c r="E10" s="35">
        <f>Giornate!T31</f>
        <v>10</v>
      </c>
      <c r="F10" s="35">
        <f>Giornate!T41</f>
        <v>9</v>
      </c>
      <c r="G10" s="35">
        <f>Giornate!T50</f>
        <v>13</v>
      </c>
      <c r="H10" s="35">
        <f>Giornate!T61</f>
        <v>13</v>
      </c>
      <c r="I10" s="53">
        <f>Giornate!T72</f>
        <v>10</v>
      </c>
      <c r="J10" s="52">
        <f>Giornate!S17</f>
        <v>59</v>
      </c>
      <c r="K10" s="35">
        <f>Giornate!S26</f>
        <v>69</v>
      </c>
      <c r="L10" s="35">
        <f>Giornate!S36</f>
        <v>58</v>
      </c>
      <c r="M10" s="35"/>
      <c r="N10" s="35">
        <f>Giornate!S60</f>
        <v>39</v>
      </c>
      <c r="O10" s="53">
        <f>Giornate!S70+Giornate!S71</f>
        <v>67</v>
      </c>
      <c r="P10" s="53">
        <f>Giornate!U22+Giornate!U31+Giornate!U41+Giornate!U50+Giornate!U61+Giornate!U72</f>
        <v>0</v>
      </c>
      <c r="Q10" s="30">
        <f t="shared" si="0"/>
        <v>356</v>
      </c>
    </row>
    <row r="11" spans="1:17">
      <c r="A11" s="45" t="s">
        <v>23</v>
      </c>
      <c r="B11" s="51" t="s">
        <v>30</v>
      </c>
      <c r="C11" s="59" t="s">
        <v>54</v>
      </c>
      <c r="D11" s="54">
        <f>Giornate!T21</f>
        <v>10</v>
      </c>
      <c r="E11" s="55">
        <f>Giornate!T32</f>
        <v>9</v>
      </c>
      <c r="F11" s="55">
        <f>Giornate!T42</f>
        <v>8</v>
      </c>
      <c r="G11" s="55">
        <f>Giornate!T51</f>
        <v>12</v>
      </c>
      <c r="H11" s="55">
        <f>Giornate!T62</f>
        <v>8</v>
      </c>
      <c r="I11" s="56">
        <f>Giornate!T71</f>
        <v>11</v>
      </c>
      <c r="J11" s="54">
        <f>Giornate!S16</f>
        <v>60</v>
      </c>
      <c r="K11" s="55"/>
      <c r="L11" s="55">
        <f>Giornate!S39</f>
        <v>51</v>
      </c>
      <c r="M11" s="55">
        <f>Giornate!S52</f>
        <v>32</v>
      </c>
      <c r="N11" s="55">
        <f>Giornate!S59</f>
        <v>42</v>
      </c>
      <c r="O11" s="56">
        <f>Giornate!S67+Giornate!S72</f>
        <v>87</v>
      </c>
      <c r="P11" s="56">
        <f>Giornate!U21+Giornate!U32+Giornate!U42+Giornate!U51+Giornate!U62+Giornate!U71</f>
        <v>7</v>
      </c>
      <c r="Q11" s="31">
        <f t="shared" si="0"/>
        <v>337</v>
      </c>
    </row>
  </sheetData>
  <sortState ref="B6:Q8">
    <sortCondition ref="B6:B8"/>
  </sortState>
  <mergeCells count="3">
    <mergeCell ref="D3:I3"/>
    <mergeCell ref="J3:O3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Giornate</vt:lpstr>
      <vt:lpstr>Classifica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2014-02-12T12:44:18Z</dcterms:modified>
</cp:coreProperties>
</file>